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<sst xmlns="http://schemas.openxmlformats.org/spreadsheetml/2006/main" count="1494" uniqueCount="572">
  <si>
    <t>四川省农业科学院土壤肥料研究所</t>
  </si>
  <si>
    <t>2021年部门预算</t>
  </si>
  <si>
    <t>报送日期：   年  月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</si>
  <si>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</si>
  <si>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</si>
  <si>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</si>
  <si>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</si>
  <si>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</si>
  <si>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</si>
  <si>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</si>
  <si>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</si>
  <si>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</si>
  <si>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</si>
  <si>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</si>
  <si>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</si>
  <si>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</si>
  <si>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</si>
  <si>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</si>
  <si>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</si>
  <si>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</si>
  <si>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</si>
  <si>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</si>
  <si>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</si>
  <si>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</si>
  <si>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</si>
  <si>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</si>
  <si>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</si>
  <si>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</si>
  <si>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</si>
  <si>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</si>
  <si>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</si>
  <si>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</si>
  <si>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</si>
  <si>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</si>
  <si>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</si>
  <si>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</si>
  <si>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</si>
  <si>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</si>
  <si>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</si>
  <si>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</si>
  <si>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</si>
  <si>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</si>
  <si>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</si>
  <si>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</si>
  <si>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</si>
  <si>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</si>
  <si>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</si>
  <si>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</si>
  <si>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</si>
  <si>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</si>
  <si>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</si>
  <si>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</si>
  <si>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</si>
  <si>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</si>
  <si>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</si>
  <si>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</si>
  <si>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</si>
  <si>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</si>
  <si>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</si>
  <si>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</si>
  <si>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</si>
  <si>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</si>
  <si>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</si>
  <si>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</si>
  <si>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</si>
  <si>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</si>
  <si>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</si>
  <si>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</si>
  <si>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</si>
  <si>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</si>
  <si>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</si>
  <si>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</si>
  <si>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</si>
  <si>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</si>
  <si>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</si>
  <si>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</si>
  <si>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</si>
  <si>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</si>
  <si>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</si>
  <si>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</si>
  <si>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</si>
  <si>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</si>
  <si>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201</t>
  </si>
  <si>
    <t>32</t>
  </si>
  <si>
    <t>99</t>
  </si>
  <si>
    <t>612903</t>
  </si>
  <si>
    <t>其他组织事务支出</t>
  </si>
  <si>
    <t>206</t>
  </si>
  <si>
    <t>02</t>
  </si>
  <si>
    <t>06</t>
  </si>
  <si>
    <t>专项基础科研</t>
  </si>
  <si>
    <t>03</t>
  </si>
  <si>
    <t>01</t>
  </si>
  <si>
    <t>机构运行</t>
  </si>
  <si>
    <t>社会公益研究</t>
  </si>
  <si>
    <t>04</t>
  </si>
  <si>
    <t>科技成果转化与扩散</t>
  </si>
  <si>
    <t>其他技术研究与开发支出</t>
  </si>
  <si>
    <t>其他科学技术支出</t>
  </si>
  <si>
    <t>208</t>
  </si>
  <si>
    <t>05</t>
  </si>
  <si>
    <t>机关事业单位基本养老保险缴费支出</t>
  </si>
  <si>
    <t>机关事业单位职业年金缴费支出</t>
  </si>
  <si>
    <t>210</t>
  </si>
  <si>
    <t>11</t>
  </si>
  <si>
    <t>事业单位医疗</t>
  </si>
  <si>
    <t>213</t>
  </si>
  <si>
    <t>科技转化与推广服务</t>
  </si>
  <si>
    <t>其他农业农村支出</t>
  </si>
  <si>
    <t>其他农林水支出</t>
  </si>
  <si>
    <t>221</t>
  </si>
  <si>
    <t>住房公积金</t>
  </si>
  <si>
    <t>购房补贴</t>
  </si>
  <si>
    <t>224</t>
  </si>
  <si>
    <t>07</t>
  </si>
  <si>
    <t>其他自然灾害救灾及恢复重建支出</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</si>
  <si>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</si>
  <si>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</si>
  <si>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</si>
  <si>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</si>
  <si>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</si>
  <si>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</si>
  <si>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</si>
  <si>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</si>
  <si>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</si>
  <si>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</si>
  <si>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</si>
  <si>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</si>
  <si>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</si>
  <si>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</si>
  <si>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</si>
  <si>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</si>
  <si>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</si>
  <si>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</si>
  <si>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</si>
  <si>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</si>
  <si>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</si>
  <si>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</si>
  <si>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</si>
  <si>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</si>
  <si>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</si>
  <si>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</si>
  <si>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</si>
  <si>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</si>
  <si>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</si>
  <si>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</si>
  <si>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</si>
  <si>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</si>
  <si>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</si>
  <si>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</si>
  <si>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</si>
  <si>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</si>
  <si>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</si>
  <si>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</si>
  <si>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</si>
  <si>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</si>
  <si>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</si>
  <si>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</si>
  <si>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</si>
  <si>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</si>
  <si>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</si>
  <si>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</si>
  <si>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</si>
  <si>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</si>
  <si>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</si>
  <si>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</si>
  <si>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</si>
  <si>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</si>
  <si>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</si>
  <si>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</si>
  <si>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</si>
  <si>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</si>
  <si>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</si>
  <si>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</si>
  <si>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</si>
  <si>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</si>
  <si>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</si>
  <si>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505</t>
  </si>
  <si>
    <t>对事业单位经常性补助</t>
  </si>
  <si>
    <t xml:space="preserve">  01</t>
  </si>
  <si>
    <t xml:space="preserve">  工资福利支出</t>
  </si>
  <si>
    <t xml:space="preserve">  02</t>
  </si>
  <si>
    <t xml:space="preserve">  商品和服务支出</t>
  </si>
  <si>
    <t>506</t>
  </si>
  <si>
    <t>对事业单位资本性补助</t>
  </si>
  <si>
    <t xml:space="preserve">  资本性支出（一）</t>
  </si>
  <si>
    <t xml:space="preserve">  资本性支出（二）</t>
  </si>
  <si>
    <t>509</t>
  </si>
  <si>
    <t>对个人和家庭的补助</t>
  </si>
  <si>
    <t xml:space="preserve">  社会福利和救助</t>
  </si>
  <si>
    <t>表3</t>
  </si>
  <si>
    <t>一般公共预算支出预算表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</si>
  <si>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</si>
  <si>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</si>
  <si>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</si>
  <si>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</si>
  <si>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</si>
  <si>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</si>
  <si>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</si>
  <si>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</si>
  <si>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</si>
  <si>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</si>
  <si>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</si>
  <si>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</si>
  <si>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</si>
  <si>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</si>
  <si>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</si>
  <si>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</si>
  <si>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</si>
  <si>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</si>
  <si>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</si>
  <si>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</si>
  <si>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</si>
  <si>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</si>
  <si>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</si>
  <si>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</si>
  <si>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</si>
  <si>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</si>
  <si>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</si>
  <si>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</si>
  <si>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</si>
  <si>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</si>
  <si>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</si>
  <si>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</si>
  <si>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</si>
  <si>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</si>
  <si>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</si>
  <si>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</si>
  <si>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</si>
  <si>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</si>
  <si>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</si>
  <si>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</si>
  <si>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</si>
  <si>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</si>
  <si>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</si>
  <si>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</si>
  <si>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</si>
  <si>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</si>
  <si>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</si>
  <si>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</si>
  <si>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</si>
  <si>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</si>
  <si>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</si>
  <si>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</si>
  <si>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</si>
  <si>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</si>
  <si>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</si>
  <si>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</si>
  <si>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</si>
  <si>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</si>
  <si>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</si>
  <si>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</si>
  <si>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</si>
  <si>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</si>
  <si>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</si>
  <si>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</si>
  <si>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</si>
  <si>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</si>
  <si>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</si>
  <si>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</si>
  <si>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</si>
  <si>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</si>
  <si>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</si>
  <si>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</si>
  <si>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</si>
  <si>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</si>
  <si>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</si>
  <si>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</si>
  <si>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</si>
  <si>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</si>
  <si>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</si>
  <si>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</si>
  <si>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</si>
  <si>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</si>
  <si>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</si>
  <si>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</si>
  <si>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</si>
  <si>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</si>
  <si>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</si>
  <si>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</si>
  <si>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</si>
  <si>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</si>
  <si>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</si>
  <si>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科学技术支出</t>
  </si>
  <si>
    <t xml:space="preserve">  应用研究</t>
  </si>
  <si>
    <t xml:space="preserve">    机构运行</t>
  </si>
  <si>
    <t xml:space="preserve">    社会公益研究</t>
  </si>
  <si>
    <t xml:space="preserve">  技术研究与开发</t>
  </si>
  <si>
    <t xml:space="preserve">    科技成果转化与扩散</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</si>
  <si>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</si>
  <si>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</si>
  <si>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</si>
  <si>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</si>
  <si>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</si>
  <si>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</si>
  <si>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</si>
  <si>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</si>
  <si>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</si>
  <si>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</si>
  <si>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</si>
  <si>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</si>
  <si>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</si>
  <si>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</si>
  <si>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</si>
  <si>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</si>
  <si>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</si>
  <si>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</si>
  <si>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</si>
  <si>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07</t>
  </si>
  <si>
    <t xml:space="preserve">  绩效工资</t>
  </si>
  <si>
    <t xml:space="preserve">  08</t>
  </si>
  <si>
    <t xml:space="preserve">  机关事业单位基本养老保险缴费</t>
  </si>
  <si>
    <t xml:space="preserve">  09</t>
  </si>
  <si>
    <t xml:space="preserve">  职业年金缴费</t>
  </si>
  <si>
    <t xml:space="preserve">  10</t>
  </si>
  <si>
    <t xml:space="preserve">  职工基本医疗保险缴费</t>
  </si>
  <si>
    <t xml:space="preserve">  12</t>
  </si>
  <si>
    <t xml:space="preserve">  其他社会保障缴费</t>
  </si>
  <si>
    <t xml:space="preserve">  13</t>
  </si>
  <si>
    <t xml:space="preserve">  住房公积金</t>
  </si>
  <si>
    <t>302</t>
  </si>
  <si>
    <t xml:space="preserve">  办公费</t>
  </si>
  <si>
    <t xml:space="preserve">  05</t>
  </si>
  <si>
    <t xml:space="preserve">  水费</t>
  </si>
  <si>
    <t xml:space="preserve">  06</t>
  </si>
  <si>
    <t xml:space="preserve">  电费</t>
  </si>
  <si>
    <t xml:space="preserve">  11</t>
  </si>
  <si>
    <t xml:space="preserve">  差旅费</t>
  </si>
  <si>
    <t xml:space="preserve">  28</t>
  </si>
  <si>
    <t xml:space="preserve">  工会经费</t>
  </si>
  <si>
    <t xml:space="preserve">  29</t>
  </si>
  <si>
    <t xml:space="preserve">  福利费</t>
  </si>
  <si>
    <t xml:space="preserve">  99</t>
  </si>
  <si>
    <t xml:space="preserve">  其他商品和服务支出</t>
  </si>
  <si>
    <t>303</t>
  </si>
  <si>
    <t xml:space="preserve">  奖励金</t>
  </si>
  <si>
    <t>表3-2</t>
  </si>
  <si>
    <t>一般公共预算项目支出预算表</t>
  </si>
  <si>
    <t>单位名称（项目）</t>
  </si>
  <si>
    <t xml:space="preserve">  2021分析测试－集中收入</t>
  </si>
  <si>
    <t xml:space="preserve">  2021高效施肥技术与产品服务-集中收入</t>
  </si>
  <si>
    <t xml:space="preserve">  2021食用菌资源利用与新品种栽培技术-集中收入</t>
  </si>
  <si>
    <t xml:space="preserve">  2021土肥科技示范农用地质量评价-集中收入</t>
  </si>
  <si>
    <t xml:space="preserve">  2021土壤面源污染防控及治理-集中收入</t>
  </si>
  <si>
    <t xml:space="preserve">  产业化示范（蓬溪县菌-菜产业发展研究院项目）</t>
  </si>
  <si>
    <t xml:space="preserve">  产业化示范-2021食用菌工厂化栽培平台建设</t>
  </si>
  <si>
    <t xml:space="preserve">  科研条件平台建设（2021仓山基地科研条件改善）</t>
  </si>
  <si>
    <t xml:space="preserve">  科研条件平台建设（2021科技报告多媒体配套改造）</t>
  </si>
  <si>
    <t xml:space="preserve">  科研条件平台建设-2021高山蔬菜化肥减施</t>
  </si>
  <si>
    <t xml:space="preserve">  科研条件平台建设-2021水旱轮作对土壤的影响</t>
  </si>
  <si>
    <t xml:space="preserve">  科研条件平台建设-2021水土保持野外试验站维持</t>
  </si>
  <si>
    <t xml:space="preserve">  科研条件平台建设-2021微生物成都观测实验站配套</t>
  </si>
  <si>
    <t xml:space="preserve">  科研条件平台建设—2021西南农业环境实验室配套</t>
  </si>
  <si>
    <t xml:space="preserve">  人才引进培养专项经费（2021肥料施用重金属调查）</t>
  </si>
  <si>
    <t xml:space="preserve">  人才引进培养专项经费（2021羊肚菌微生物调控）</t>
  </si>
  <si>
    <t xml:space="preserve">  学科建设推进工程（2021农业资源高效利用）</t>
  </si>
  <si>
    <t xml:space="preserve">  院人才引进培养专项（2021青年领军人才基金）</t>
  </si>
  <si>
    <t xml:space="preserve">  中试熟化与示范-2021国际交流合作</t>
  </si>
  <si>
    <t xml:space="preserve">  中试熟化与示范-2021科技支撑一体化协同转化专项</t>
  </si>
  <si>
    <t xml:space="preserve">  中试熟化与示范-2021乡村振兴引领示范</t>
  </si>
  <si>
    <t xml:space="preserve">  2021年第一批科技计划高原藏区大渡河特色食用菌</t>
  </si>
  <si>
    <t xml:space="preserve">  2021年第一批科技计划科技扶贫服务类项目补助</t>
  </si>
  <si>
    <t>表3-3</t>
  </si>
  <si>
    <t>一般公共预算“三公”经费支出预算表</t>
  </si>
  <si>
    <t>单位编码</t>
  </si>
  <si>
    <t>单位名称</t>
  </si>
  <si>
    <t>当年财政拨款预算安排</t>
  </si>
  <si>
    <t>公务用车购置及运行费</t>
  </si>
  <si>
    <t>公务用车购置费</t>
  </si>
  <si>
    <t>公务用车运行费</t>
  </si>
  <si>
    <t>注：此表无数据</t>
  </si>
  <si>
    <t>表4</t>
  </si>
  <si>
    <t>政府性基金预算支出预算表</t>
  </si>
  <si>
    <t>单位</t>
  </si>
  <si>
    <t>本年政府性基金预算支出</t>
  </si>
  <si>
    <t>表4-1</t>
  </si>
  <si>
    <t>政府性基金预算“三公”经费支出预算表</t>
  </si>
  <si>
    <t>表5</t>
  </si>
  <si>
    <t>国有资本经营预算支出预算表</t>
  </si>
  <si>
    <t>本年国有资本经营预算支出</t>
  </si>
  <si>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</si>
  <si>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</si>
  <si>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</si>
  <si>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</si>
  <si>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</si>
  <si>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</si>
  <si>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</si>
  <si>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</si>
  <si>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</si>
  <si>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</si>
  <si>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</si>
  <si>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</si>
  <si>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</si>
  <si>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612903-四川省农业科学院土壤肥料研究所</t>
  </si>
  <si>
    <t xml:space="preserve">  2021现代农业产业体系</t>
  </si>
  <si>
    <t xml:space="preserve">全国蚕桑产业现代化体系建设和管理，从土肥水管理角度助推产业发展；通过大面积水肥一体化技术示范和适宜的水肥一体化设施及用肥技术试验研究，提高肥料利用率，减少用肥量、提高产质量和降低劳动强度、增加烟农收入；引进牧草种质资源并进行评价、开展优质种质资源创制；研制主栽牧草配套栽培技术、高效栽培模式；完善示范基地；示范推广牧草新技术；培训农技人员及农民；土壤取样分析与评价、酸化土壤修复与防治单项技术研究、酸化土壤修复综合控制技术。
</t>
  </si>
  <si>
    <t>核心示范区经济效益得到大幅度提高</t>
  </si>
  <si>
    <t xml:space="preserve">产量提高10%以上
</t>
  </si>
  <si>
    <t xml:space="preserve">核心示范区节本增效10%以上。
</t>
  </si>
  <si>
    <t>满意度</t>
  </si>
  <si>
    <t xml:space="preserve">80%以上
</t>
  </si>
  <si>
    <t>申报专利数量（项）、技术报告、调研次数</t>
  </si>
  <si>
    <t>申报专利数量2项、技术报告1份、调研5次</t>
  </si>
  <si>
    <t>影响年限</t>
  </si>
  <si>
    <t xml:space="preserve">3年以上
</t>
  </si>
  <si>
    <t>完成数量</t>
  </si>
  <si>
    <t xml:space="preserve">完成剖面采集30个
</t>
  </si>
  <si>
    <t>指标1：建立核心示范基地，产量得到大幅度提高</t>
  </si>
  <si>
    <t xml:space="preserve">在洪雅县、宣汉县等建立核心示范基地200亩，产量提高10%以上，建成饲草栽培模式一套，培训3次，培训人员200余人。
</t>
  </si>
  <si>
    <t xml:space="preserve">  羊肚菌菌种及工厂化研究(上年结转)</t>
  </si>
  <si>
    <t xml:space="preserve">开展羊肚菌菌种及工厂化研究，科技技术服务等，有利于发现并解决生产中存在的实际问题，提高生产效益，促进我国羊肚菌产业健康可持续发展。
</t>
  </si>
  <si>
    <t>提供优质羊肚菌菌种种源试管</t>
  </si>
  <si>
    <t xml:space="preserve">1000支
</t>
  </si>
  <si>
    <t>对工作的促进作用</t>
  </si>
  <si>
    <t>促进羊肚菌新品种、新技术、新模式的产业化示范推广应用，推动我省羊肚菌产业健康可持续发展。
对工作的促进作用</t>
  </si>
  <si>
    <t>服务对象满意度</t>
  </si>
  <si>
    <t xml:space="preserve">示范区农户满意
</t>
  </si>
  <si>
    <t>开展羊肚菌菌种生产和栽培技术培训服务、产业调研</t>
  </si>
  <si>
    <t xml:space="preserve">20次
</t>
  </si>
  <si>
    <t>影响年限(≥年)</t>
  </si>
  <si>
    <t xml:space="preserve">3年
</t>
  </si>
  <si>
    <t>项目验收合格</t>
  </si>
  <si>
    <t xml:space="preserve">合格
</t>
  </si>
  <si>
    <t>完成（上报）时限</t>
  </si>
  <si>
    <t>2021
年</t>
  </si>
  <si>
    <t xml:space="preserve">  食用菌机制分析与产业化示范</t>
  </si>
  <si>
    <t xml:space="preserve">食用菌机制分析与产业化示范，需要开展毛木耳和灵芝高效生产关键技术创新集成与示范、新型基质高效利用关键技术创新集成与示范及栽培生理学研究和主产地的示范推广工作，支出科目主要包括材料费、测试费、差旅费、会议费、劳务费、文献出版及知识产权、管理费等。
</t>
  </si>
  <si>
    <t>发表论文</t>
  </si>
  <si>
    <t xml:space="preserve">1篇
</t>
  </si>
  <si>
    <t>促进金针菇、毛木耳、灵芝、羊肚菌等新品种、新技术的应用；进一步开展食用菌种质资源发掘和保藏；促进品种升级，技术换代。</t>
  </si>
  <si>
    <t>获得生产配方</t>
  </si>
  <si>
    <t xml:space="preserve">1个
</t>
  </si>
  <si>
    <t>5
年</t>
  </si>
  <si>
    <t>示范新品种及高效栽培技术</t>
  </si>
  <si>
    <t xml:space="preserve">2-3个
</t>
  </si>
  <si>
    <t xml:space="preserve">合格
</t>
  </si>
  <si>
    <t xml:space="preserve">  大型真菌资源开发利用</t>
  </si>
  <si>
    <t xml:space="preserve">大型真菌资源调查和野生种质资源收集及驯化栽培等开发利用研究，在资源调查及收集过程中会产生生差旅费、租车费，同时调查和资源收集以及种质资源鉴定和保藏过程中还会产生材料费、测试费及专家咨询费，材料费主要用于购买资源调查收集及分子鉴定过程中的耗材，如试管、培养基、DNA提取试剂盒、克隆试剂盒、PCR mix、离心管、枪头、培养盒、宿主植物种子、泥炭土、培养架等。测试费主要用于支付菌种分子鉴定及野生菌驯化栽培过程中为探究其栽培过程中一些生物学变化产生的代谢组和转录组等检测费用。专家咨询费主要用于支付菌种鉴定和驯化过程中相关专家指导的费用。文献出版费用于支出研究过程中论文发表、查询及专利申请等产生的费用。劳务费主要用于支付研究过程中部分聘用人员和雇佣临时工产生的费用。其它支出主要用于一些不可预计的费用。绩效主要是用于支付项目固定研究人员绩效。
</t>
  </si>
  <si>
    <t xml:space="preserve">1-2篇
</t>
  </si>
  <si>
    <t>促进野生菌资源开发利用，为食用菌新品种选育提供材料</t>
  </si>
  <si>
    <t xml:space="preserve">示范区农户满意
服务对象满意度
</t>
  </si>
  <si>
    <t>收集标本</t>
  </si>
  <si>
    <t xml:space="preserve">200份
</t>
  </si>
  <si>
    <t>维持食用菌遗传多样性</t>
  </si>
  <si>
    <t xml:space="preserve">对稳定食用菌品种遗传多样性具有重要意义
</t>
  </si>
  <si>
    <t>收集菌种资源</t>
  </si>
  <si>
    <t xml:space="preserve">50份
</t>
  </si>
  <si>
    <t>2021年</t>
  </si>
  <si>
    <t xml:space="preserve">  主要粮经作物高效施肥技术研究与示范（上年结转）</t>
  </si>
  <si>
    <t xml:space="preserve">针对我省主要粮经作物施肥不合理，肥料利用率低等问题，围绕植物营养与肥料和产地环境保护等领域，主要开展主要粮经作物化肥减量增效技术、新型肥料高效施用技术、有机肥料替代化肥施用技术和水肥一体化精量调控技术等技术研究，进行水溶肥料、有机无机复混肥料、肥料增效剂和新型土壤调理剂等产品引进与筛选，构建适合我省农业区域特征的养分资源高效利用与绿色减量增效施肥技术与产品，进行技术与产品的大面积示范。
</t>
  </si>
  <si>
    <t>形成作物施肥技术</t>
  </si>
  <si>
    <t>1
套</t>
  </si>
  <si>
    <t>作物增产率</t>
  </si>
  <si>
    <t xml:space="preserve">5%
</t>
  </si>
  <si>
    <t xml:space="preserve">90%
</t>
  </si>
  <si>
    <t>1篇</t>
  </si>
  <si>
    <t xml:space="preserve">≥2年
</t>
  </si>
  <si>
    <t>申请专利</t>
  </si>
  <si>
    <t>1个</t>
  </si>
  <si>
    <t xml:space="preserve">  施肥技术与肥料产品技术服务</t>
  </si>
  <si>
    <t xml:space="preserve">围绕植物营养与肥料和产地环境保护等领域，开展主要粮经作物化肥减量增效技术、新型肥料高效施用技术、有机肥料替代化肥施用技术和水肥一体化精量调控技术等技术研究，进行水溶肥料、有机无机复混肥料、肥料增效剂和新型土壤调理剂等产品引进与筛选，构建适合我省农业区域特征的养分资源高效利用与绿色减量增效施肥技术与肥料产品，进行技术与产品的大面积示范。
</t>
  </si>
  <si>
    <t>编写作物科学施肥技术规程或方案</t>
  </si>
  <si>
    <t>1
个</t>
  </si>
  <si>
    <t xml:space="preserve">5%
</t>
  </si>
  <si>
    <t>2
篇</t>
  </si>
  <si>
    <t>≥3年</t>
  </si>
  <si>
    <t>1
个</t>
  </si>
  <si>
    <t xml:space="preserve">  2021土壤肥力分析评价</t>
  </si>
  <si>
    <t xml:space="preserve">2021年全年预计完成样品检测4000个以上。检测项次达2.5万项次以上。按照委托合同约定时间如期完成委托任务。
</t>
  </si>
  <si>
    <t>检测样品个数（个）</t>
  </si>
  <si>
    <t xml:space="preserve">4000个
</t>
  </si>
  <si>
    <t>对工作的促进作用）</t>
  </si>
  <si>
    <t xml:space="preserve">提高农业从业人员对土壤营养元素及重金属元素的认识及重视。科学指导作物施肥。
</t>
  </si>
  <si>
    <t>服务对象满意度(%)</t>
  </si>
  <si>
    <t>≥95%以上</t>
  </si>
  <si>
    <t>检测项次（万项次）</t>
  </si>
  <si>
    <t>2.5万项次</t>
  </si>
  <si>
    <t>促进土壤质量保护</t>
  </si>
  <si>
    <t xml:space="preserve">可有效促进土壤质量保护，防止过度施肥
</t>
  </si>
  <si>
    <t xml:space="preserve">按合同约定时间完成
</t>
  </si>
  <si>
    <t xml:space="preserve">  农业资源分析测试（上年结转）</t>
  </si>
  <si>
    <t xml:space="preserve">2021年全年预计完成样品检测1500个以上。检测项次达1.2万项次以上。按照委托合同约定时间如期完成委托任务。
</t>
  </si>
  <si>
    <t xml:space="preserve">1500个
</t>
  </si>
  <si>
    <t xml:space="preserve">根据土壤养分及作物对营养元素的需求，科学指标施肥，减少养分流失，提高土壤环境质量。
</t>
  </si>
  <si>
    <t>≥95%以上%</t>
  </si>
  <si>
    <t xml:space="preserve">1.2万项次
</t>
  </si>
  <si>
    <t xml:space="preserve">  2021土肥科技示范农用地质量评价</t>
  </si>
  <si>
    <t xml:space="preserve">（1）开展四川丘区小麦、油菜、玉米、水稻土壤培肥和养分管理田间试验，提出主栽粮油作物养分管理技术，并对基层农技人员和种植农户开展技术服务。（2）对高标准农田建设项目区、土地整理项目区开展耕地质量评价和农业科技服务，提升耕地质量。
</t>
  </si>
  <si>
    <t>工作总结报告10份，第三方评价报告30份</t>
  </si>
  <si>
    <t xml:space="preserve">推动新品种新技术应用
</t>
  </si>
  <si>
    <t xml:space="preserve">80%
</t>
  </si>
  <si>
    <t>2篇</t>
  </si>
  <si>
    <t>2
年</t>
  </si>
  <si>
    <t>开展宣传活动(次)</t>
  </si>
  <si>
    <t xml:space="preserve">2次
</t>
  </si>
  <si>
    <t xml:space="preserve">  高标准农田(上年结转)</t>
  </si>
  <si>
    <t xml:space="preserve">为地方政府、相关企业开展技术咨询、技术服务，实施科技成果转化。
</t>
  </si>
  <si>
    <t>工作总结报告</t>
  </si>
  <si>
    <t>10份</t>
  </si>
  <si>
    <t xml:space="preserve">加快农业科技成果转化
</t>
  </si>
  <si>
    <t xml:space="preserve">85%
</t>
  </si>
  <si>
    <t>第三方评价报告</t>
  </si>
  <si>
    <t>1年</t>
  </si>
  <si>
    <t>1次</t>
  </si>
  <si>
    <t xml:space="preserve">  土肥所农业资源与环境研究（上年结转）</t>
  </si>
  <si>
    <t>满足行政科室9个岗位人员的基本工作条件，为单位中小型会议的举行提供必要条件。</t>
  </si>
  <si>
    <t>满足基本工作条件</t>
  </si>
  <si>
    <t>9位</t>
  </si>
  <si>
    <t>为单位中小型会议的举行提供必要条件</t>
  </si>
  <si>
    <t>满足必要工作条件</t>
  </si>
  <si>
    <t>完成时限</t>
  </si>
  <si>
    <t>按期完成</t>
  </si>
  <si>
    <t>保障工作条件</t>
  </si>
  <si>
    <t>3年</t>
  </si>
  <si>
    <t>控制在限价标准以内</t>
  </si>
  <si>
    <t xml:space="preserve">"1、开展试验5个，取样200个，发表论文1篇；
2、培训农技人员及农户50人次。"
</t>
  </si>
  <si>
    <t>开展试验</t>
  </si>
  <si>
    <t>5次</t>
  </si>
  <si>
    <t>5%</t>
  </si>
  <si>
    <t>满意</t>
  </si>
  <si>
    <t>进一步促进全省高效施肥技术与产品的推广与应用。</t>
  </si>
  <si>
    <t>取样</t>
  </si>
  <si>
    <t>200个</t>
  </si>
  <si>
    <t>≥2年</t>
  </si>
  <si>
    <t xml:space="preserve">发表论文1篇；收集野生菌资源20份；示范新品种及高效栽培技术1-2个。
</t>
  </si>
  <si>
    <t>促进金针菇、毛木耳、灵芝、羊肚菌等新品种、新技术的应用；进一步开展食用菌种质资源发掘和保藏</t>
  </si>
  <si>
    <t>收集野生菌资源</t>
  </si>
  <si>
    <t>20份</t>
  </si>
  <si>
    <t xml:space="preserve">对稳定食用菌品种遗传多样性具有重要意义
</t>
  </si>
  <si>
    <t>1-2个</t>
  </si>
  <si>
    <t>合格</t>
  </si>
  <si>
    <t xml:space="preserve">"1、建立核心示范基地200亩，集中展示500亩。
2、示范“专家大院+农技部门+新型经营主体”的推广机制1套。
3、在各个区域示范推广新品种3-5个、新技术3-5项，并集中展示绿色高效生产技术。
4、完成技术培训3次."
</t>
  </si>
  <si>
    <t>新品种</t>
  </si>
  <si>
    <t>高效栽培技术</t>
  </si>
  <si>
    <t>3项</t>
  </si>
  <si>
    <t xml:space="preserve">有利于区域乡村振兴产业发展和农业新技术推广应用
</t>
  </si>
  <si>
    <t>示范</t>
  </si>
  <si>
    <t>10000亩</t>
  </si>
  <si>
    <t>形成主推技术</t>
  </si>
  <si>
    <t xml:space="preserve">  面源污染土壤耕作栽培（上年结转）</t>
  </si>
  <si>
    <t>针对水稻田开展氨挥发试验，建立核心示范区100亩，在核心示范区减少氨挥发损失10%,提出四川盆地丘陵区稻田氨挥发损失的技术1套；针对大田作物九个监测点氮磷流失情况，编制技术报告1套。</t>
  </si>
  <si>
    <t>建立核心示范区100亩，提出四川盆地丘陵区稻田氨挥发损失的技术1套；</t>
  </si>
  <si>
    <t>建立核心示范区100亩，在核心示范区减少氨挥发损失10%。</t>
  </si>
  <si>
    <t>核心示范区节本增效10%以上。</t>
  </si>
  <si>
    <t>80%以上</t>
  </si>
  <si>
    <t>编制技术报告；开展技术培训和调研，累计培训农技人员和农民500人次。</t>
  </si>
  <si>
    <t>编制技术报告1套；调研5次，技术培训5次，累计培训农技人员和农民500人次。</t>
  </si>
  <si>
    <t>3年以上</t>
  </si>
  <si>
    <t>指标1：建立核心示范基地，减少氨挥发损失10％</t>
  </si>
  <si>
    <t>建立核心示范基地200亩，减少氨挥发损失10%，建成饲草栽培模式一套，培训5次，培训人员1000余人。</t>
  </si>
  <si>
    <t xml:space="preserve">  上年结转 科研条件平台—2020西南农业环境实验室</t>
  </si>
  <si>
    <r>
      <rPr>
        <sz val="10"/>
        <rFont val="宋体"/>
        <family val="0"/>
      </rPr>
      <t>"项目按期完成率100%；仪器设备验收合格率100%；仪器设备使用年限大于5年；对重点实验室土壤水分、养分、植株分析测试工作的促进作用明显，预期每年完成土壤、植株样品分析测试数量 1000个（次）。
"</t>
    </r>
    <r>
      <rPr>
        <sz val="10"/>
        <rFont val="Arial"/>
        <family val="2"/>
      </rPr>
      <t xml:space="preserve">   </t>
    </r>
    <r>
      <rPr>
        <sz val="10"/>
        <rFont val="宋体"/>
        <family val="0"/>
      </rPr>
      <t xml:space="preserve">
</t>
    </r>
  </si>
  <si>
    <t>完成土壤、植株样品分析测试数量</t>
  </si>
  <si>
    <t>1000个</t>
  </si>
  <si>
    <t>对重点实验室土壤水分、养分、植株分析测试工作的促进作用</t>
  </si>
  <si>
    <t>明显</t>
  </si>
  <si>
    <t>--</t>
  </si>
  <si>
    <t>仪器设备验收合格率</t>
  </si>
  <si>
    <t>100%</t>
  </si>
  <si>
    <t>仪器设备使用年限</t>
  </si>
  <si>
    <t>≥5年</t>
  </si>
  <si>
    <t>项目按期完成率</t>
  </si>
  <si>
    <t xml:space="preserve">  上年结转 草原防火等其他农业基础设施专项中央基建</t>
  </si>
  <si>
    <r>
      <rPr>
        <sz val="10"/>
        <rFont val="宋体"/>
        <family val="0"/>
      </rPr>
      <t>"购置仪器设备53台（套）,针对西南山地农业环境问题突出，新购置一批大中型仪器设备，采取技术研发和组装集成，攻克农业科技难题，为西南地区农业环境学科和区域产业发展提供支撑。将获得持续性、基础性的监测数据，有效提高和改善在肥效微生物、食用菌种质资源的发掘、收集、评价和利用，新产品和新技术集成示范等方面的研究条件和能力，全面提升国家农业微生物成都观测实验站的科研能力，促进观测研究水平的整体提升。
"</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</si>
  <si>
    <t>购置仪器设备</t>
  </si>
  <si>
    <t>53
台</t>
  </si>
  <si>
    <t xml:space="preserve">"针对西南山地农业环境问题突出，新购置一批大中型仪器设备，采取技术研发和组装集成，攻克农业科技难题，为西南地区农业环境学科和区域产业发展提供支撑。全面提升国家农业微生物成都观测实验站的科研能力，促进观测研究水平的整体提升。
"
</t>
  </si>
  <si>
    <t xml:space="preserve">满意
</t>
  </si>
  <si>
    <t>项目验收合格率</t>
  </si>
  <si>
    <t xml:space="preserve">5年
</t>
  </si>
  <si>
    <t>完成上报时限</t>
  </si>
  <si>
    <t xml:space="preserve">2021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</si>
</sst>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
    <numFmt numFmtId="182" formatCode="&quot;\&quot;#,##0.00_);\(&quot;\&quot;#,##0.00\)"/>
    <numFmt numFmtId="183" formatCode="#,##0.0000"/>
  </numFmts>
  <fonts count="54">
    <font>
      <sz val="9"/>
      <color indexed="8"/>
      <name val="宋体"/>
      <family val="0"/>
    </font>
    <font>
      <sz val="11"/>
      <name val="宋体"/>
      <family val="0"/>
    </font>
    <font>
      <sz val="12"/>
      <name val="宋体"/>
      <family val="0"/>
    </font>
    <font>
      <b/>
      <sz val="10"/>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62"/>
      <name val="Calibri"/>
      <family val="2"/>
    </font>
    <font>
      <b/>
      <sz val="11"/>
      <color indexed="9"/>
      <name val="Calibri"/>
      <family val="2"/>
    </font>
    <font>
      <i/>
      <sz val="11"/>
      <color indexed="23"/>
      <name val="Calibri"/>
      <family val="2"/>
    </font>
    <font>
      <b/>
      <sz val="18"/>
      <color indexed="62"/>
      <name val="Cambria"/>
      <family val="1"/>
    </font>
    <font>
      <sz val="11"/>
      <color indexed="17"/>
      <name val="Calibri"/>
      <family val="2"/>
    </font>
    <font>
      <sz val="11"/>
      <color indexed="9"/>
      <name val="Calibri"/>
      <family val="2"/>
    </font>
    <font>
      <sz val="11"/>
      <color indexed="16"/>
      <name val="Calibri"/>
      <family val="2"/>
    </font>
    <font>
      <b/>
      <sz val="15"/>
      <color indexed="62"/>
      <name val="Calibri"/>
      <family val="2"/>
    </font>
    <font>
      <u val="single"/>
      <sz val="11"/>
      <color indexed="12"/>
      <name val="Calibri"/>
      <family val="2"/>
    </font>
    <font>
      <b/>
      <sz val="11"/>
      <color indexed="62"/>
      <name val="Calibri"/>
      <family val="2"/>
    </font>
    <font>
      <u val="single"/>
      <sz val="11"/>
      <color indexed="20"/>
      <name val="Calibri"/>
      <family val="2"/>
    </font>
    <font>
      <b/>
      <sz val="13"/>
      <color indexed="62"/>
      <name val="Calibri"/>
      <family val="2"/>
    </font>
    <font>
      <b/>
      <sz val="11"/>
      <color indexed="53"/>
      <name val="Calibri"/>
      <family val="2"/>
    </font>
    <font>
      <sz val="11"/>
      <color indexed="10"/>
      <name val="Calibri"/>
      <family val="2"/>
    </font>
    <font>
      <b/>
      <sz val="11"/>
      <color indexed="63"/>
      <name val="Calibri"/>
      <family val="2"/>
    </font>
    <font>
      <sz val="11"/>
      <color indexed="53"/>
      <name val="Calibri"/>
      <family val="2"/>
    </font>
    <font>
      <sz val="11"/>
      <color indexed="19"/>
      <name val="Calibri"/>
      <family val="2"/>
    </font>
    <font>
      <b/>
      <sz val="11"/>
      <color indexed="8"/>
      <name val="Calibri"/>
      <family val="2"/>
    </font>
    <font>
      <sz val="11"/>
      <color indexed="60"/>
      <name val="Calibri"/>
      <family val="2"/>
    </font>
    <font>
      <sz val="10"/>
      <name val="Arial"/>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4"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176" fontId="0" fillId="0" borderId="0" applyFont="0" applyFill="0" applyBorder="0" applyAlignment="0" applyProtection="0"/>
    <xf numFmtId="0" fontId="1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7" fillId="7" borderId="0" applyNumberFormat="0" applyBorder="0" applyAlignment="0" applyProtection="0"/>
    <xf numFmtId="177" fontId="0" fillId="0" borderId="0" applyFont="0" applyFill="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9" borderId="2" applyNumberFormat="0" applyFont="0" applyAlignment="0" applyProtection="0"/>
    <xf numFmtId="0" fontId="41" fillId="0" borderId="0" applyNumberFormat="0" applyFill="0" applyBorder="0" applyAlignment="0" applyProtection="0"/>
    <xf numFmtId="0" fontId="0" fillId="5" borderId="3" applyNumberFormat="0" applyFont="0" applyAlignment="0" applyProtection="0"/>
    <xf numFmtId="0" fontId="26" fillId="0" borderId="4" applyNumberFormat="0" applyFill="0" applyAlignment="0" applyProtection="0"/>
    <xf numFmtId="0" fontId="14" fillId="5" borderId="0" applyNumberFormat="0" applyBorder="0" applyAlignment="0" applyProtection="0"/>
    <xf numFmtId="0" fontId="38"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14" fillId="11" borderId="0" applyNumberFormat="0" applyBorder="0" applyAlignment="0" applyProtection="0"/>
    <xf numFmtId="0" fontId="38" fillId="12" borderId="0" applyNumberFormat="0" applyBorder="0" applyAlignment="0" applyProtection="0"/>
    <xf numFmtId="0" fontId="41" fillId="0" borderId="7" applyNumberFormat="0" applyFill="0" applyAlignment="0" applyProtection="0"/>
    <xf numFmtId="0" fontId="38" fillId="13" borderId="0" applyNumberFormat="0" applyBorder="0" applyAlignment="0" applyProtection="0"/>
    <xf numFmtId="0" fontId="47" fillId="14" borderId="8" applyNumberFormat="0" applyAlignment="0" applyProtection="0"/>
    <xf numFmtId="0" fontId="48" fillId="14" borderId="1" applyNumberFormat="0" applyAlignment="0" applyProtection="0"/>
    <xf numFmtId="0" fontId="49" fillId="15" borderId="9" applyNumberFormat="0" applyAlignment="0" applyProtection="0"/>
    <xf numFmtId="0" fontId="35" fillId="16" borderId="0" applyNumberFormat="0" applyBorder="0" applyAlignment="0" applyProtection="0"/>
    <xf numFmtId="0" fontId="38" fillId="17"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18" borderId="0" applyNumberFormat="0" applyBorder="0" applyAlignment="0" applyProtection="0"/>
    <xf numFmtId="0" fontId="14" fillId="11" borderId="0" applyNumberFormat="0" applyBorder="0" applyAlignment="0" applyProtection="0"/>
    <xf numFmtId="0" fontId="53" fillId="19" borderId="0" applyNumberFormat="0" applyBorder="0" applyAlignment="0" applyProtection="0"/>
    <xf numFmtId="0" fontId="35" fillId="20" borderId="0" applyNumberFormat="0" applyBorder="0" applyAlignment="0" applyProtection="0"/>
    <xf numFmtId="0" fontId="38"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5" fillId="26" borderId="12" applyNumberFormat="0" applyAlignment="0" applyProtection="0"/>
    <xf numFmtId="0" fontId="14" fillId="2"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14"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24" fillId="0" borderId="13" applyNumberFormat="0" applyFill="0" applyAlignment="0" applyProtection="0"/>
    <xf numFmtId="0" fontId="38" fillId="34" borderId="0" applyNumberFormat="0" applyBorder="0" applyAlignment="0" applyProtection="0"/>
    <xf numFmtId="0" fontId="38" fillId="35" borderId="0" applyNumberFormat="0" applyBorder="0" applyAlignment="0" applyProtection="0"/>
    <xf numFmtId="0" fontId="20" fillId="36" borderId="0" applyNumberFormat="0" applyBorder="0" applyAlignment="0" applyProtection="0"/>
    <xf numFmtId="0" fontId="35" fillId="37" borderId="0" applyNumberFormat="0" applyBorder="0" applyAlignment="0" applyProtection="0"/>
    <xf numFmtId="0" fontId="38" fillId="38"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11" borderId="0" applyNumberFormat="0" applyBorder="0" applyAlignment="0" applyProtection="0"/>
    <xf numFmtId="0" fontId="18" fillId="0" borderId="0" applyNumberFormat="0" applyFill="0" applyBorder="0" applyAlignment="0" applyProtection="0"/>
    <xf numFmtId="0" fontId="20" fillId="1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9" fillId="43" borderId="14" applyNumberFormat="0" applyAlignment="0" applyProtection="0"/>
    <xf numFmtId="0" fontId="20" fillId="3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7" fillId="43" borderId="12" applyNumberFormat="0" applyAlignment="0" applyProtection="0"/>
    <xf numFmtId="0" fontId="27" fillId="43" borderId="12" applyNumberFormat="0" applyAlignment="0" applyProtection="0"/>
    <xf numFmtId="0" fontId="16" fillId="47" borderId="15" applyNumberFormat="0" applyAlignment="0" applyProtection="0"/>
    <xf numFmtId="0" fontId="16" fillId="47" borderId="15"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2" fillId="0" borderId="16" applyNumberFormat="0" applyFill="0" applyAlignment="0" applyProtection="0"/>
    <xf numFmtId="0" fontId="22" fillId="0" borderId="16" applyNumberFormat="0" applyFill="0" applyAlignment="0" applyProtection="0"/>
    <xf numFmtId="0" fontId="26" fillId="0" borderId="4"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26" borderId="12" applyNumberFormat="0" applyAlignment="0" applyProtection="0"/>
    <xf numFmtId="0" fontId="30" fillId="0" borderId="17" applyNumberFormat="0" applyFill="0" applyAlignment="0" applyProtection="0"/>
    <xf numFmtId="0" fontId="30" fillId="0" borderId="17" applyNumberFormat="0" applyFill="0" applyAlignment="0" applyProtection="0"/>
    <xf numFmtId="0" fontId="33" fillId="26" borderId="0" applyNumberFormat="0" applyBorder="0" applyAlignment="0" applyProtection="0"/>
    <xf numFmtId="0" fontId="33" fillId="26" borderId="0" applyNumberFormat="0" applyBorder="0" applyAlignment="0" applyProtection="0"/>
    <xf numFmtId="0" fontId="0" fillId="5" borderId="3" applyNumberFormat="0" applyFont="0" applyAlignment="0" applyProtection="0"/>
    <xf numFmtId="0" fontId="29" fillId="43" borderId="14" applyNumberFormat="0" applyAlignment="0" applyProtection="0"/>
    <xf numFmtId="0" fontId="18"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77">
    <xf numFmtId="1" fontId="0" fillId="0" borderId="0" xfId="0" applyNumberFormat="1" applyFont="1" applyFill="1" applyAlignment="1">
      <alignment/>
    </xf>
    <xf numFmtId="0" fontId="2"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5" fillId="0" borderId="21"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vertical="center" wrapText="1"/>
      <protection/>
    </xf>
    <xf numFmtId="180" fontId="5" fillId="0" borderId="19" xfId="0" applyNumberFormat="1" applyFont="1" applyFill="1" applyBorder="1" applyAlignment="1">
      <alignment horizontal="right" vertical="center" wrapText="1"/>
    </xf>
    <xf numFmtId="0" fontId="5" fillId="0" borderId="19" xfId="0" applyNumberFormat="1" applyFont="1" applyFill="1" applyBorder="1" applyAlignment="1">
      <alignment horizontal="left" vertical="center" wrapText="1"/>
    </xf>
    <xf numFmtId="0" fontId="5" fillId="0" borderId="19" xfId="0" applyNumberFormat="1" applyFont="1" applyFill="1" applyBorder="1" applyAlignment="1">
      <alignment horizontal="center" vertical="center" wrapText="1"/>
    </xf>
    <xf numFmtId="0" fontId="2" fillId="0" borderId="23"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5"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43" borderId="0" xfId="0" applyNumberFormat="1" applyFont="1" applyFill="1" applyAlignment="1">
      <alignment/>
    </xf>
    <xf numFmtId="0" fontId="6" fillId="43"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5" fillId="0" borderId="0" xfId="0" applyNumberFormat="1" applyFont="1" applyFill="1" applyAlignment="1">
      <alignment horizontal="right" vertic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2"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1" fontId="6" fillId="0" borderId="33"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43" borderId="35"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1" fontId="6" fillId="0" borderId="37" xfId="0" applyNumberFormat="1" applyFont="1" applyFill="1" applyBorder="1" applyAlignment="1" applyProtection="1">
      <alignment horizontal="center" vertical="center" wrapText="1"/>
      <protection/>
    </xf>
    <xf numFmtId="0" fontId="6" fillId="0" borderId="37"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protection/>
    </xf>
    <xf numFmtId="49" fontId="6" fillId="0" borderId="39" xfId="0" applyNumberFormat="1" applyFont="1" applyFill="1" applyBorder="1" applyAlignment="1" applyProtection="1">
      <alignment vertical="center" wrapText="1"/>
      <protection/>
    </xf>
    <xf numFmtId="181" fontId="6" fillId="0" borderId="19" xfId="0" applyNumberFormat="1" applyFont="1" applyFill="1" applyBorder="1" applyAlignment="1" applyProtection="1">
      <alignment vertical="center" wrapText="1"/>
      <protection/>
    </xf>
    <xf numFmtId="181" fontId="6" fillId="0" borderId="40" xfId="0" applyNumberFormat="1" applyFont="1" applyFill="1" applyBorder="1" applyAlignment="1" applyProtection="1">
      <alignment vertical="center" wrapText="1"/>
      <protection/>
    </xf>
    <xf numFmtId="1" fontId="0" fillId="0" borderId="0" xfId="0" applyNumberFormat="1" applyFont="1" applyFill="1" applyAlignment="1">
      <alignment vertical="center"/>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lignment/>
    </xf>
    <xf numFmtId="0" fontId="6" fillId="0" borderId="39" xfId="0" applyNumberFormat="1" applyFont="1" applyFill="1" applyBorder="1" applyAlignment="1" applyProtection="1">
      <alignment horizontal="center" vertical="center" wrapText="1"/>
      <protection/>
    </xf>
    <xf numFmtId="1" fontId="6" fillId="0" borderId="34" xfId="0" applyNumberFormat="1"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Continuous" vertical="center"/>
      <protection/>
    </xf>
    <xf numFmtId="0" fontId="6" fillId="0" borderId="33" xfId="0" applyNumberFormat="1" applyFont="1" applyFill="1" applyBorder="1" applyAlignment="1" applyProtection="1">
      <alignment horizontal="centerContinuous" vertical="center"/>
      <protection/>
    </xf>
    <xf numFmtId="1" fontId="6" fillId="0" borderId="41" xfId="0" applyNumberFormat="1" applyFont="1" applyFill="1" applyBorder="1" applyAlignment="1" applyProtection="1">
      <alignment horizontal="center" vertical="center" wrapText="1"/>
      <protection/>
    </xf>
    <xf numFmtId="1" fontId="6" fillId="0" borderId="37" xfId="0" applyNumberFormat="1" applyFont="1" applyFill="1" applyBorder="1" applyAlignment="1" applyProtection="1">
      <alignment horizontal="center" vertical="center"/>
      <protection/>
    </xf>
    <xf numFmtId="0" fontId="6" fillId="0" borderId="42"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1" fontId="6" fillId="0" borderId="38" xfId="0" applyNumberFormat="1" applyFont="1" applyFill="1" applyBorder="1" applyAlignment="1" applyProtection="1">
      <alignment horizontal="center" vertical="center" wrapText="1"/>
      <protection/>
    </xf>
    <xf numFmtId="49" fontId="6" fillId="0" borderId="19" xfId="0" applyNumberFormat="1" applyFont="1" applyFill="1" applyBorder="1" applyAlignment="1" applyProtection="1">
      <alignment vertical="center" wrapText="1"/>
      <protection/>
    </xf>
    <xf numFmtId="181" fontId="6" fillId="0" borderId="39" xfId="0" applyNumberFormat="1" applyFont="1" applyFill="1" applyBorder="1" applyAlignment="1" applyProtection="1">
      <alignment vertical="center" wrapText="1"/>
      <protection/>
    </xf>
    <xf numFmtId="181" fontId="6" fillId="0" borderId="32" xfId="0" applyNumberFormat="1" applyFont="1" applyFill="1" applyBorder="1" applyAlignment="1" applyProtection="1">
      <alignment vertical="center" wrapText="1"/>
      <protection/>
    </xf>
    <xf numFmtId="0" fontId="6" fillId="0" borderId="29" xfId="0" applyNumberFormat="1" applyFont="1" applyFill="1" applyBorder="1" applyAlignment="1" applyProtection="1">
      <alignment horizontal="center" vertical="center"/>
      <protection/>
    </xf>
    <xf numFmtId="0" fontId="6" fillId="0" borderId="30" xfId="0" applyNumberFormat="1" applyFont="1" applyFill="1" applyBorder="1" applyAlignment="1" applyProtection="1">
      <alignment horizontal="center" vertical="center"/>
      <protection/>
    </xf>
    <xf numFmtId="0" fontId="6" fillId="0" borderId="31" xfId="0" applyNumberFormat="1" applyFont="1" applyFill="1" applyBorder="1" applyAlignment="1" applyProtection="1">
      <alignment horizontal="center" vertical="center"/>
      <protection/>
    </xf>
    <xf numFmtId="1" fontId="6" fillId="0" borderId="43"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left"/>
      <protection/>
    </xf>
    <xf numFmtId="1" fontId="6" fillId="0" borderId="40" xfId="0" applyNumberFormat="1" applyFont="1" applyFill="1" applyBorder="1" applyAlignment="1" applyProtection="1">
      <alignment horizontal="center" vertical="center" wrapText="1"/>
      <protection/>
    </xf>
    <xf numFmtId="1" fontId="6" fillId="0" borderId="39" xfId="0" applyNumberFormat="1" applyFont="1" applyFill="1" applyBorder="1" applyAlignment="1" applyProtection="1">
      <alignment horizontal="center" vertical="center" wrapText="1"/>
      <protection/>
    </xf>
    <xf numFmtId="49" fontId="6" fillId="0" borderId="34" xfId="0" applyNumberFormat="1" applyFont="1" applyFill="1" applyBorder="1" applyAlignment="1" applyProtection="1">
      <alignment vertical="center" wrapText="1"/>
      <protection/>
    </xf>
    <xf numFmtId="181" fontId="6" fillId="0" borderId="41" xfId="0" applyNumberFormat="1" applyFont="1" applyFill="1" applyBorder="1" applyAlignment="1" applyProtection="1">
      <alignment vertical="center" wrapText="1"/>
      <protection/>
    </xf>
    <xf numFmtId="0" fontId="6" fillId="0" borderId="32" xfId="0" applyNumberFormat="1" applyFont="1" applyFill="1" applyBorder="1" applyAlignment="1" applyProtection="1">
      <alignment horizontal="center" vertical="center" wrapText="1"/>
      <protection/>
    </xf>
    <xf numFmtId="1" fontId="6" fillId="0" borderId="43" xfId="0" applyNumberFormat="1" applyFont="1" applyFill="1" applyBorder="1" applyAlignment="1" applyProtection="1">
      <alignment horizontal="center" vertical="center"/>
      <protection/>
    </xf>
    <xf numFmtId="0" fontId="6" fillId="0" borderId="33"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wrapText="1"/>
      <protection/>
    </xf>
    <xf numFmtId="1" fontId="6" fillId="0" borderId="38" xfId="0" applyNumberFormat="1" applyFont="1" applyFill="1" applyBorder="1" applyAlignment="1" applyProtection="1">
      <alignment horizontal="center" vertical="center"/>
      <protection/>
    </xf>
    <xf numFmtId="0" fontId="6" fillId="0" borderId="44" xfId="0" applyNumberFormat="1" applyFont="1" applyFill="1" applyBorder="1" applyAlignment="1" applyProtection="1">
      <alignment horizontal="center" vertical="center" wrapText="1"/>
      <protection/>
    </xf>
    <xf numFmtId="49" fontId="6" fillId="0" borderId="40" xfId="0" applyNumberFormat="1" applyFont="1" applyFill="1" applyBorder="1" applyAlignment="1" applyProtection="1">
      <alignment vertical="center" wrapText="1"/>
      <protection/>
    </xf>
    <xf numFmtId="0" fontId="6" fillId="0" borderId="33"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6" fillId="0" borderId="37"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43" borderId="29" xfId="0" applyNumberFormat="1" applyFont="1" applyFill="1" applyBorder="1" applyAlignment="1" applyProtection="1">
      <alignment horizontal="center" vertical="center"/>
      <protection/>
    </xf>
    <xf numFmtId="0" fontId="6" fillId="43" borderId="30" xfId="0" applyNumberFormat="1" applyFont="1" applyFill="1" applyBorder="1" applyAlignment="1" applyProtection="1">
      <alignment horizontal="center" vertical="center"/>
      <protection/>
    </xf>
    <xf numFmtId="0" fontId="6" fillId="0" borderId="41" xfId="0" applyNumberFormat="1" applyFont="1" applyFill="1" applyBorder="1" applyAlignment="1" applyProtection="1">
      <alignment horizontal="center" vertical="center" wrapText="1"/>
      <protection/>
    </xf>
    <xf numFmtId="4" fontId="6" fillId="0" borderId="39" xfId="0" applyNumberFormat="1" applyFont="1" applyFill="1" applyBorder="1" applyAlignment="1" applyProtection="1">
      <alignment vertical="center" wrapText="1"/>
      <protection/>
    </xf>
    <xf numFmtId="4" fontId="6" fillId="0" borderId="19" xfId="0" applyNumberFormat="1" applyFont="1" applyFill="1" applyBorder="1" applyAlignment="1" applyProtection="1">
      <alignment vertical="center" wrapText="1"/>
      <protection/>
    </xf>
    <xf numFmtId="0" fontId="6" fillId="43" borderId="31" xfId="0" applyNumberFormat="1" applyFont="1" applyFill="1" applyBorder="1" applyAlignment="1" applyProtection="1">
      <alignment horizontal="center" vertical="center"/>
      <protection/>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6" fillId="43" borderId="0" xfId="0" applyNumberFormat="1" applyFont="1" applyFill="1" applyAlignment="1">
      <alignment/>
    </xf>
    <xf numFmtId="0" fontId="6" fillId="43" borderId="40" xfId="0" applyNumberFormat="1" applyFont="1" applyFill="1" applyBorder="1" applyAlignment="1" applyProtection="1">
      <alignment horizontal="center" vertical="center"/>
      <protection/>
    </xf>
    <xf numFmtId="0" fontId="6" fillId="43" borderId="19" xfId="0" applyNumberFormat="1" applyFont="1" applyFill="1" applyBorder="1" applyAlignment="1" applyProtection="1">
      <alignment horizontal="center" vertical="center"/>
      <protection/>
    </xf>
    <xf numFmtId="1" fontId="6" fillId="0" borderId="29" xfId="0" applyNumberFormat="1" applyFont="1" applyFill="1" applyBorder="1" applyAlignment="1" applyProtection="1">
      <alignment horizontal="center" vertical="center"/>
      <protection/>
    </xf>
    <xf numFmtId="1" fontId="6" fillId="0" borderId="30" xfId="0" applyNumberFormat="1" applyFont="1" applyFill="1" applyBorder="1" applyAlignment="1" applyProtection="1">
      <alignment horizontal="center" vertical="center"/>
      <protection/>
    </xf>
    <xf numFmtId="0" fontId="6" fillId="0" borderId="35" xfId="0" applyNumberFormat="1" applyFont="1" applyFill="1" applyBorder="1" applyAlignment="1" applyProtection="1">
      <alignment horizontal="center" vertical="center" wrapText="1"/>
      <protection/>
    </xf>
    <xf numFmtId="0" fontId="6" fillId="43" borderId="38" xfId="0" applyNumberFormat="1" applyFont="1" applyFill="1" applyBorder="1" applyAlignment="1" applyProtection="1">
      <alignment horizontal="center" vertical="center"/>
      <protection/>
    </xf>
    <xf numFmtId="0" fontId="6" fillId="43" borderId="35" xfId="0" applyNumberFormat="1" applyFont="1" applyFill="1" applyBorder="1" applyAlignment="1" applyProtection="1">
      <alignment horizontal="center" vertical="center" wrapText="1"/>
      <protection/>
    </xf>
    <xf numFmtId="0" fontId="8" fillId="43" borderId="0" xfId="0" applyNumberFormat="1" applyFont="1" applyFill="1" applyAlignment="1">
      <alignment/>
    </xf>
    <xf numFmtId="0" fontId="0" fillId="43" borderId="0" xfId="0" applyNumberFormat="1" applyFont="1" applyFill="1" applyAlignment="1">
      <alignment/>
    </xf>
    <xf numFmtId="1" fontId="6" fillId="0" borderId="31" xfId="0" applyNumberFormat="1" applyFont="1" applyFill="1" applyBorder="1" applyAlignment="1" applyProtection="1">
      <alignment horizontal="center" vertical="center"/>
      <protection/>
    </xf>
    <xf numFmtId="0" fontId="6" fillId="0" borderId="45"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0" borderId="29"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4" fontId="5" fillId="0" borderId="35" xfId="0" applyNumberFormat="1" applyFont="1" applyFill="1" applyBorder="1" applyAlignment="1" applyProtection="1">
      <alignment horizontal="center" vertical="center"/>
      <protection/>
    </xf>
    <xf numFmtId="0" fontId="5" fillId="0" borderId="39" xfId="0" applyNumberFormat="1" applyFont="1" applyFill="1" applyBorder="1" applyAlignment="1">
      <alignment vertical="center"/>
    </xf>
    <xf numFmtId="181" fontId="5" fillId="0" borderId="38" xfId="0" applyNumberFormat="1" applyFont="1" applyFill="1" applyBorder="1" applyAlignment="1" applyProtection="1">
      <alignment vertical="center" wrapText="1"/>
      <protection/>
    </xf>
    <xf numFmtId="0" fontId="6" fillId="0" borderId="32" xfId="0" applyNumberFormat="1" applyFont="1" applyFill="1" applyBorder="1" applyAlignment="1">
      <alignment vertical="center"/>
    </xf>
    <xf numFmtId="181" fontId="5" fillId="0" borderId="37" xfId="0" applyNumberFormat="1" applyFont="1" applyFill="1" applyBorder="1" applyAlignment="1" applyProtection="1">
      <alignment vertical="center" wrapText="1"/>
      <protection/>
    </xf>
    <xf numFmtId="181" fontId="5" fillId="0" borderId="46" xfId="0" applyNumberFormat="1" applyFont="1" applyFill="1" applyBorder="1" applyAlignment="1" applyProtection="1">
      <alignment vertical="center" wrapText="1"/>
      <protection/>
    </xf>
    <xf numFmtId="181" fontId="5" fillId="0" borderId="36" xfId="0" applyNumberFormat="1" applyFont="1" applyFill="1" applyBorder="1" applyAlignment="1" applyProtection="1">
      <alignment vertical="center" wrapText="1"/>
      <protection/>
    </xf>
    <xf numFmtId="181" fontId="5" fillId="0" borderId="35" xfId="0" applyNumberFormat="1" applyFont="1" applyFill="1" applyBorder="1" applyAlignment="1" applyProtection="1">
      <alignment vertical="center" wrapText="1"/>
      <protection/>
    </xf>
    <xf numFmtId="1" fontId="5" fillId="0" borderId="19"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38" xfId="0" applyNumberFormat="1" applyFont="1" applyFill="1" applyBorder="1" applyAlignment="1">
      <alignment vertical="center"/>
    </xf>
    <xf numFmtId="1" fontId="5" fillId="0" borderId="39" xfId="0" applyNumberFormat="1" applyFont="1" applyFill="1" applyBorder="1" applyAlignment="1">
      <alignment vertical="center"/>
    </xf>
    <xf numFmtId="181" fontId="5" fillId="0" borderId="47" xfId="0" applyNumberFormat="1" applyFont="1" applyFill="1" applyBorder="1" applyAlignment="1" applyProtection="1">
      <alignment vertical="center" wrapText="1"/>
      <protection/>
    </xf>
    <xf numFmtId="0" fontId="6" fillId="0" borderId="47" xfId="0" applyNumberFormat="1" applyFont="1" applyFill="1" applyBorder="1" applyAlignment="1">
      <alignment vertical="center"/>
    </xf>
    <xf numFmtId="0" fontId="5" fillId="0" borderId="19" xfId="0" applyNumberFormat="1" applyFont="1" applyFill="1" applyBorder="1" applyAlignment="1">
      <alignment vertical="center"/>
    </xf>
    <xf numFmtId="181" fontId="5" fillId="0" borderId="34" xfId="0" applyNumberFormat="1" applyFont="1" applyFill="1" applyBorder="1" applyAlignment="1" applyProtection="1">
      <alignment vertical="center" wrapText="1"/>
      <protection/>
    </xf>
    <xf numFmtId="0" fontId="6" fillId="0" borderId="28" xfId="0" applyNumberFormat="1" applyFont="1" applyFill="1" applyBorder="1" applyAlignment="1">
      <alignment vertical="center"/>
    </xf>
    <xf numFmtId="181" fontId="5" fillId="0" borderId="28" xfId="0" applyNumberFormat="1" applyFont="1" applyFill="1" applyBorder="1" applyAlignment="1" applyProtection="1">
      <alignment vertical="center" wrapText="1"/>
      <protection/>
    </xf>
    <xf numFmtId="0" fontId="5" fillId="0" borderId="38" xfId="0" applyNumberFormat="1" applyFont="1" applyFill="1" applyBorder="1" applyAlignment="1">
      <alignment vertical="center"/>
    </xf>
    <xf numFmtId="0" fontId="6" fillId="0" borderId="48" xfId="0" applyNumberFormat="1" applyFont="1" applyFill="1" applyBorder="1" applyAlignment="1">
      <alignment vertical="center"/>
    </xf>
    <xf numFmtId="181" fontId="5" fillId="0" borderId="48" xfId="0" applyNumberFormat="1" applyFont="1" applyFill="1" applyBorder="1" applyAlignment="1" applyProtection="1">
      <alignment vertical="center" wrapText="1"/>
      <protection/>
    </xf>
    <xf numFmtId="0" fontId="5" fillId="0" borderId="46" xfId="0" applyNumberFormat="1" applyFont="1" applyFill="1" applyBorder="1" applyAlignment="1">
      <alignment vertical="center"/>
    </xf>
    <xf numFmtId="0" fontId="6" fillId="0" borderId="46" xfId="0" applyNumberFormat="1" applyFont="1" applyFill="1" applyBorder="1" applyAlignment="1">
      <alignment vertical="center"/>
    </xf>
    <xf numFmtId="0" fontId="5" fillId="0" borderId="46" xfId="0" applyNumberFormat="1" applyFont="1" applyFill="1" applyBorder="1" applyAlignment="1">
      <alignment horizontal="center" vertical="center"/>
    </xf>
    <xf numFmtId="181" fontId="5" fillId="0" borderId="46" xfId="0" applyNumberFormat="1" applyFont="1" applyFill="1" applyBorder="1" applyAlignment="1">
      <alignment vertical="center" wrapText="1"/>
    </xf>
    <xf numFmtId="181" fontId="5" fillId="0" borderId="46" xfId="0" applyNumberFormat="1" applyFont="1" applyFill="1" applyBorder="1" applyAlignment="1">
      <alignment horizontal="right" vertical="center" wrapText="1"/>
    </xf>
    <xf numFmtId="0" fontId="5" fillId="43" borderId="0" xfId="0" applyNumberFormat="1" applyFont="1" applyFill="1" applyAlignment="1">
      <alignment/>
    </xf>
    <xf numFmtId="0" fontId="5" fillId="43" borderId="0" xfId="0" applyNumberFormat="1" applyFont="1" applyFill="1" applyAlignment="1">
      <alignment/>
    </xf>
    <xf numFmtId="0" fontId="5" fillId="43" borderId="40" xfId="0" applyNumberFormat="1" applyFont="1" applyFill="1" applyBorder="1" applyAlignment="1" applyProtection="1">
      <alignment horizontal="center" vertical="center"/>
      <protection/>
    </xf>
    <xf numFmtId="0" fontId="5" fillId="43" borderId="39"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43"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49" fontId="5" fillId="0" borderId="39" xfId="0" applyNumberFormat="1" applyFont="1" applyFill="1" applyBorder="1" applyAlignment="1" applyProtection="1">
      <alignment vertical="center" wrapText="1"/>
      <protection/>
    </xf>
    <xf numFmtId="49" fontId="5" fillId="0" borderId="34" xfId="0" applyNumberFormat="1" applyFont="1" applyFill="1" applyBorder="1" applyAlignment="1" applyProtection="1">
      <alignment vertical="center" wrapText="1"/>
      <protection/>
    </xf>
    <xf numFmtId="0" fontId="5" fillId="43" borderId="0" xfId="0" applyNumberFormat="1" applyFont="1" applyFill="1" applyAlignment="1">
      <alignment horizontal="right" vertical="center"/>
    </xf>
    <xf numFmtId="181" fontId="5" fillId="0" borderId="41" xfId="0" applyNumberFormat="1" applyFont="1" applyFill="1" applyBorder="1" applyAlignment="1" applyProtection="1">
      <alignment vertical="center" wrapText="1"/>
      <protection/>
    </xf>
    <xf numFmtId="0" fontId="6" fillId="43" borderId="39" xfId="0" applyNumberFormat="1" applyFont="1" applyFill="1" applyBorder="1" applyAlignment="1" applyProtection="1">
      <alignment horizontal="center" vertical="center" wrapText="1"/>
      <protection/>
    </xf>
    <xf numFmtId="182" fontId="6" fillId="0" borderId="19" xfId="0" applyNumberFormat="1" applyFont="1" applyFill="1" applyBorder="1" applyAlignment="1" applyProtection="1">
      <alignment horizontal="center" vertical="center" wrapText="1"/>
      <protection/>
    </xf>
    <xf numFmtId="0" fontId="6" fillId="43" borderId="19" xfId="0" applyNumberFormat="1" applyFont="1" applyFill="1" applyBorder="1" applyAlignment="1" applyProtection="1">
      <alignment horizontal="center" vertical="center" wrapText="1"/>
      <protection/>
    </xf>
    <xf numFmtId="182" fontId="6" fillId="0" borderId="38" xfId="0" applyNumberFormat="1" applyFont="1" applyFill="1" applyBorder="1" applyAlignment="1" applyProtection="1">
      <alignment horizontal="center" vertical="center" wrapText="1"/>
      <protection/>
    </xf>
    <xf numFmtId="0" fontId="6" fillId="43" borderId="38" xfId="0" applyNumberFormat="1" applyFont="1" applyFill="1" applyBorder="1" applyAlignment="1" applyProtection="1">
      <alignment horizontal="center" vertical="center" wrapText="1"/>
      <protection/>
    </xf>
    <xf numFmtId="0" fontId="6" fillId="43" borderId="0" xfId="0" applyNumberFormat="1" applyFont="1" applyFill="1" applyAlignment="1" applyProtection="1">
      <alignment horizontal="right" vertical="center"/>
      <protection/>
    </xf>
    <xf numFmtId="4" fontId="5" fillId="0" borderId="41" xfId="0" applyNumberFormat="1" applyFont="1" applyFill="1" applyBorder="1" applyAlignment="1" applyProtection="1">
      <alignment horizontal="center" vertical="center"/>
      <protection/>
    </xf>
    <xf numFmtId="181" fontId="5" fillId="0" borderId="19" xfId="0" applyNumberFormat="1" applyFont="1" applyFill="1" applyBorder="1" applyAlignment="1" applyProtection="1">
      <alignment vertical="center" wrapText="1"/>
      <protection/>
    </xf>
    <xf numFmtId="0" fontId="5" fillId="0" borderId="32" xfId="0" applyNumberFormat="1" applyFont="1" applyFill="1" applyBorder="1" applyAlignment="1">
      <alignment vertical="center"/>
    </xf>
    <xf numFmtId="0" fontId="5" fillId="0" borderId="41" xfId="0" applyNumberFormat="1" applyFont="1" applyFill="1" applyBorder="1" applyAlignment="1">
      <alignment vertical="center"/>
    </xf>
    <xf numFmtId="181" fontId="5" fillId="0" borderId="41" xfId="0" applyNumberFormat="1" applyFont="1" applyFill="1" applyBorder="1" applyAlignment="1">
      <alignment horizontal="right" vertical="center" wrapText="1"/>
    </xf>
    <xf numFmtId="181" fontId="5" fillId="0" borderId="41" xfId="0" applyNumberFormat="1" applyFont="1" applyFill="1" applyBorder="1" applyAlignment="1">
      <alignment vertical="center" wrapText="1"/>
    </xf>
    <xf numFmtId="0" fontId="5" fillId="0" borderId="19" xfId="0" applyNumberFormat="1" applyFont="1" applyFill="1" applyBorder="1" applyAlignment="1">
      <alignment horizontal="center" vertical="center"/>
    </xf>
    <xf numFmtId="181" fontId="5" fillId="0" borderId="19" xfId="0" applyNumberFormat="1" applyFont="1" applyFill="1" applyBorder="1" applyAlignment="1">
      <alignment horizontal="right" vertical="center" wrapText="1"/>
    </xf>
    <xf numFmtId="181" fontId="5" fillId="0" borderId="19" xfId="0" applyNumberFormat="1" applyFont="1" applyFill="1" applyBorder="1" applyAlignment="1">
      <alignment vertical="center" wrapText="1"/>
    </xf>
    <xf numFmtId="0" fontId="2" fillId="0" borderId="0" xfId="0" applyNumberFormat="1" applyFont="1" applyFill="1" applyAlignment="1">
      <alignment horizontal="center"/>
    </xf>
    <xf numFmtId="0" fontId="9" fillId="0" borderId="0" xfId="0" applyNumberFormat="1" applyFont="1" applyFill="1" applyAlignment="1">
      <alignment/>
    </xf>
    <xf numFmtId="0" fontId="8" fillId="0" borderId="0" xfId="0" applyNumberFormat="1" applyFont="1" applyFill="1" applyAlignment="1">
      <alignment horizontal="center"/>
    </xf>
    <xf numFmtId="1" fontId="10" fillId="0" borderId="0" xfId="0" applyNumberFormat="1" applyFont="1" applyFill="1" applyAlignment="1">
      <alignment/>
    </xf>
    <xf numFmtId="183" fontId="11" fillId="0" borderId="0" xfId="0" applyNumberFormat="1" applyFont="1" applyFill="1" applyAlignment="1" applyProtection="1">
      <alignment horizontal="center" vertical="top"/>
      <protection/>
    </xf>
    <xf numFmtId="1" fontId="12" fillId="0" borderId="0" xfId="0" applyNumberFormat="1" applyFont="1" applyFill="1" applyAlignment="1">
      <alignment horizontal="center"/>
    </xf>
    <xf numFmtId="1" fontId="6" fillId="0" borderId="0" xfId="0" applyNumberFormat="1" applyFont="1" applyFill="1" applyAlignment="1" applyProtection="1">
      <alignment vertical="center"/>
      <protection/>
    </xf>
    <xf numFmtId="1" fontId="13" fillId="0" borderId="0" xfId="0" applyNumberFormat="1" applyFont="1" applyFill="1" applyAlignment="1">
      <alignment horizontal="center"/>
    </xf>
    <xf numFmtId="1" fontId="13"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7" sqref="A7"/>
    </sheetView>
  </sheetViews>
  <sheetFormatPr defaultColWidth="9.33203125" defaultRowHeight="11.25"/>
  <cols>
    <col min="1" max="1" width="163.83203125" style="0" customWidth="1"/>
  </cols>
  <sheetData>
    <row r="1" ht="15">
      <c r="A1" s="171"/>
    </row>
    <row r="3" ht="63.75" customHeight="1">
      <c r="A3" s="172" t="s">
        <v>0</v>
      </c>
    </row>
    <row r="4" ht="107.25" customHeight="1">
      <c r="A4" s="173" t="s">
        <v>1</v>
      </c>
    </row>
    <row r="5" ht="409.5" customHeight="1" hidden="1">
      <c r="A5" s="174"/>
    </row>
    <row r="6" ht="22.5">
      <c r="A6" s="175"/>
    </row>
    <row r="7" ht="57" customHeight="1">
      <c r="A7" s="175"/>
    </row>
    <row r="8" ht="78" customHeight="1"/>
    <row r="9" ht="82.5" customHeight="1">
      <c r="A9" s="17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5"/>
      <c r="B1" s="45"/>
      <c r="C1" s="45"/>
      <c r="D1" s="45"/>
      <c r="E1" s="46"/>
      <c r="F1" s="45"/>
      <c r="G1" s="45"/>
      <c r="H1" s="25" t="s">
        <v>362</v>
      </c>
    </row>
    <row r="2" spans="1:8" ht="25.5" customHeight="1">
      <c r="A2" s="21" t="s">
        <v>363</v>
      </c>
      <c r="B2" s="21"/>
      <c r="C2" s="21"/>
      <c r="D2" s="21"/>
      <c r="E2" s="21"/>
      <c r="F2" s="21"/>
      <c r="G2" s="21"/>
      <c r="H2" s="21"/>
    </row>
    <row r="3" spans="1:8" ht="19.5" customHeight="1">
      <c r="A3" s="47" t="s">
        <v>0</v>
      </c>
      <c r="B3" s="48"/>
      <c r="C3" s="48"/>
      <c r="D3" s="48"/>
      <c r="E3" s="48"/>
      <c r="F3" s="48"/>
      <c r="G3" s="48"/>
      <c r="H3" s="25" t="s">
        <v>5</v>
      </c>
    </row>
    <row r="4" spans="1:8" ht="19.5" customHeight="1">
      <c r="A4" s="49" t="s">
        <v>364</v>
      </c>
      <c r="B4" s="49" t="s">
        <v>365</v>
      </c>
      <c r="C4" s="30" t="s">
        <v>366</v>
      </c>
      <c r="D4" s="30"/>
      <c r="E4" s="40"/>
      <c r="F4" s="40"/>
      <c r="G4" s="40"/>
      <c r="H4" s="30"/>
    </row>
    <row r="5" spans="1:8" ht="19.5" customHeight="1">
      <c r="A5" s="49"/>
      <c r="B5" s="49"/>
      <c r="C5" s="50" t="s">
        <v>59</v>
      </c>
      <c r="D5" s="32" t="s">
        <v>224</v>
      </c>
      <c r="E5" s="62" t="s">
        <v>367</v>
      </c>
      <c r="F5" s="63"/>
      <c r="G5" s="64"/>
      <c r="H5" s="65" t="s">
        <v>229</v>
      </c>
    </row>
    <row r="6" spans="1:8" ht="33.75" customHeight="1">
      <c r="A6" s="38"/>
      <c r="B6" s="38"/>
      <c r="C6" s="54"/>
      <c r="D6" s="39"/>
      <c r="E6" s="55" t="s">
        <v>74</v>
      </c>
      <c r="F6" s="56" t="s">
        <v>368</v>
      </c>
      <c r="G6" s="57" t="s">
        <v>369</v>
      </c>
      <c r="H6" s="58"/>
    </row>
    <row r="7" spans="1:8" ht="19.5" customHeight="1">
      <c r="A7" s="41" t="s">
        <v>38</v>
      </c>
      <c r="B7" s="59" t="s">
        <v>38</v>
      </c>
      <c r="C7" s="43">
        <f aca="true" t="shared" si="0" ref="C7:C16">SUM(D7,F7:H7)</f>
        <v>0</v>
      </c>
      <c r="D7" s="60" t="s">
        <v>38</v>
      </c>
      <c r="E7" s="60">
        <f aca="true" t="shared" si="1" ref="E7:E16">SUM(F7:G7)</f>
        <v>0</v>
      </c>
      <c r="F7" s="60" t="s">
        <v>38</v>
      </c>
      <c r="G7" s="42" t="s">
        <v>38</v>
      </c>
      <c r="H7" s="61" t="s">
        <v>38</v>
      </c>
    </row>
    <row r="8" spans="1:8" ht="19.5" customHeight="1">
      <c r="A8" s="41" t="s">
        <v>38</v>
      </c>
      <c r="B8" s="59" t="s">
        <v>38</v>
      </c>
      <c r="C8" s="43">
        <f t="shared" si="0"/>
        <v>0</v>
      </c>
      <c r="D8" s="60" t="s">
        <v>38</v>
      </c>
      <c r="E8" s="60">
        <f t="shared" si="1"/>
        <v>0</v>
      </c>
      <c r="F8" s="60" t="s">
        <v>38</v>
      </c>
      <c r="G8" s="42" t="s">
        <v>38</v>
      </c>
      <c r="H8" s="61" t="s">
        <v>38</v>
      </c>
    </row>
    <row r="9" spans="1:8" ht="19.5" customHeight="1">
      <c r="A9" s="41" t="s">
        <v>38</v>
      </c>
      <c r="B9" s="59" t="s">
        <v>38</v>
      </c>
      <c r="C9" s="43">
        <f t="shared" si="0"/>
        <v>0</v>
      </c>
      <c r="D9" s="60" t="s">
        <v>38</v>
      </c>
      <c r="E9" s="60">
        <f t="shared" si="1"/>
        <v>0</v>
      </c>
      <c r="F9" s="60" t="s">
        <v>38</v>
      </c>
      <c r="G9" s="42" t="s">
        <v>38</v>
      </c>
      <c r="H9" s="61" t="s">
        <v>38</v>
      </c>
    </row>
    <row r="10" spans="1:8" ht="19.5" customHeight="1">
      <c r="A10" s="41" t="s">
        <v>38</v>
      </c>
      <c r="B10" s="59" t="s">
        <v>38</v>
      </c>
      <c r="C10" s="43">
        <f t="shared" si="0"/>
        <v>0</v>
      </c>
      <c r="D10" s="60" t="s">
        <v>38</v>
      </c>
      <c r="E10" s="60">
        <f t="shared" si="1"/>
        <v>0</v>
      </c>
      <c r="F10" s="60" t="s">
        <v>38</v>
      </c>
      <c r="G10" s="42" t="s">
        <v>38</v>
      </c>
      <c r="H10" s="61" t="s">
        <v>38</v>
      </c>
    </row>
    <row r="11" spans="1:8" ht="19.5" customHeight="1">
      <c r="A11" s="41" t="s">
        <v>38</v>
      </c>
      <c r="B11" s="59" t="s">
        <v>38</v>
      </c>
      <c r="C11" s="43">
        <f t="shared" si="0"/>
        <v>0</v>
      </c>
      <c r="D11" s="60" t="s">
        <v>38</v>
      </c>
      <c r="E11" s="60">
        <f t="shared" si="1"/>
        <v>0</v>
      </c>
      <c r="F11" s="60" t="s">
        <v>38</v>
      </c>
      <c r="G11" s="42" t="s">
        <v>38</v>
      </c>
      <c r="H11" s="61" t="s">
        <v>38</v>
      </c>
    </row>
    <row r="12" spans="1:8" ht="19.5" customHeight="1">
      <c r="A12" s="41" t="s">
        <v>38</v>
      </c>
      <c r="B12" s="59" t="s">
        <v>38</v>
      </c>
      <c r="C12" s="43">
        <f t="shared" si="0"/>
        <v>0</v>
      </c>
      <c r="D12" s="60" t="s">
        <v>38</v>
      </c>
      <c r="E12" s="60">
        <f t="shared" si="1"/>
        <v>0</v>
      </c>
      <c r="F12" s="60" t="s">
        <v>38</v>
      </c>
      <c r="G12" s="42" t="s">
        <v>38</v>
      </c>
      <c r="H12" s="61" t="s">
        <v>38</v>
      </c>
    </row>
    <row r="13" spans="1:8" ht="19.5" customHeight="1">
      <c r="A13" s="41" t="s">
        <v>38</v>
      </c>
      <c r="B13" s="59" t="s">
        <v>38</v>
      </c>
      <c r="C13" s="43">
        <f t="shared" si="0"/>
        <v>0</v>
      </c>
      <c r="D13" s="60" t="s">
        <v>38</v>
      </c>
      <c r="E13" s="60">
        <f t="shared" si="1"/>
        <v>0</v>
      </c>
      <c r="F13" s="60" t="s">
        <v>38</v>
      </c>
      <c r="G13" s="42" t="s">
        <v>38</v>
      </c>
      <c r="H13" s="61" t="s">
        <v>38</v>
      </c>
    </row>
    <row r="14" spans="1:8" ht="19.5" customHeight="1">
      <c r="A14" s="41" t="s">
        <v>38</v>
      </c>
      <c r="B14" s="59" t="s">
        <v>38</v>
      </c>
      <c r="C14" s="43">
        <f t="shared" si="0"/>
        <v>0</v>
      </c>
      <c r="D14" s="60" t="s">
        <v>38</v>
      </c>
      <c r="E14" s="60">
        <f t="shared" si="1"/>
        <v>0</v>
      </c>
      <c r="F14" s="60" t="s">
        <v>38</v>
      </c>
      <c r="G14" s="42" t="s">
        <v>38</v>
      </c>
      <c r="H14" s="61" t="s">
        <v>38</v>
      </c>
    </row>
    <row r="15" spans="1:8" ht="19.5" customHeight="1">
      <c r="A15" s="41" t="s">
        <v>38</v>
      </c>
      <c r="B15" s="59" t="s">
        <v>38</v>
      </c>
      <c r="C15" s="43">
        <f t="shared" si="0"/>
        <v>0</v>
      </c>
      <c r="D15" s="60" t="s">
        <v>38</v>
      </c>
      <c r="E15" s="60">
        <f t="shared" si="1"/>
        <v>0</v>
      </c>
      <c r="F15" s="60" t="s">
        <v>38</v>
      </c>
      <c r="G15" s="42" t="s">
        <v>38</v>
      </c>
      <c r="H15" s="61" t="s">
        <v>38</v>
      </c>
    </row>
    <row r="16" spans="1:8" ht="19.5" customHeight="1">
      <c r="A16" s="41" t="s">
        <v>38</v>
      </c>
      <c r="B16" s="59" t="s">
        <v>38</v>
      </c>
      <c r="C16" s="43">
        <f t="shared" si="0"/>
        <v>0</v>
      </c>
      <c r="D16" s="60" t="s">
        <v>38</v>
      </c>
      <c r="E16" s="60">
        <f t="shared" si="1"/>
        <v>0</v>
      </c>
      <c r="F16" s="60" t="s">
        <v>38</v>
      </c>
      <c r="G16" s="42" t="s">
        <v>38</v>
      </c>
      <c r="H16" s="61" t="s">
        <v>38</v>
      </c>
    </row>
    <row r="17" ht="19.5" customHeight="1">
      <c r="A17" s="44" t="s">
        <v>370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G12" sqref="G1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8"/>
      <c r="B1" s="19"/>
      <c r="C1" s="19"/>
      <c r="D1" s="19"/>
      <c r="E1" s="19"/>
      <c r="F1" s="19"/>
      <c r="G1" s="19"/>
      <c r="H1" s="20" t="s">
        <v>371</v>
      </c>
    </row>
    <row r="2" spans="1:8" ht="19.5" customHeight="1">
      <c r="A2" s="21" t="s">
        <v>372</v>
      </c>
      <c r="B2" s="21"/>
      <c r="C2" s="21"/>
      <c r="D2" s="21"/>
      <c r="E2" s="21"/>
      <c r="F2" s="21"/>
      <c r="G2" s="21"/>
      <c r="H2" s="21"/>
    </row>
    <row r="3" spans="1:8" ht="19.5" customHeight="1">
      <c r="A3" s="22" t="s">
        <v>373</v>
      </c>
      <c r="B3" s="23"/>
      <c r="C3" s="23"/>
      <c r="D3" s="23"/>
      <c r="E3" s="23"/>
      <c r="F3" s="24"/>
      <c r="G3" s="24"/>
      <c r="H3" s="25" t="s">
        <v>5</v>
      </c>
    </row>
    <row r="4" spans="1:8" ht="19.5" customHeight="1">
      <c r="A4" s="26" t="s">
        <v>58</v>
      </c>
      <c r="B4" s="27"/>
      <c r="C4" s="27"/>
      <c r="D4" s="27"/>
      <c r="E4" s="28"/>
      <c r="F4" s="29" t="s">
        <v>374</v>
      </c>
      <c r="G4" s="30"/>
      <c r="H4" s="30"/>
    </row>
    <row r="5" spans="1:8" ht="19.5" customHeight="1">
      <c r="A5" s="26" t="s">
        <v>69</v>
      </c>
      <c r="B5" s="27"/>
      <c r="C5" s="28"/>
      <c r="D5" s="31" t="s">
        <v>70</v>
      </c>
      <c r="E5" s="32" t="s">
        <v>122</v>
      </c>
      <c r="F5" s="33" t="s">
        <v>59</v>
      </c>
      <c r="G5" s="33" t="s">
        <v>118</v>
      </c>
      <c r="H5" s="30" t="s">
        <v>119</v>
      </c>
    </row>
    <row r="6" spans="1:8" ht="19.5" customHeight="1">
      <c r="A6" s="34" t="s">
        <v>79</v>
      </c>
      <c r="B6" s="35" t="s">
        <v>80</v>
      </c>
      <c r="C6" s="36" t="s">
        <v>81</v>
      </c>
      <c r="D6" s="37"/>
      <c r="E6" s="38"/>
      <c r="F6" s="39"/>
      <c r="G6" s="39"/>
      <c r="H6" s="40"/>
    </row>
    <row r="7" spans="1:8" ht="19.5" customHeight="1">
      <c r="A7" s="41" t="s">
        <v>38</v>
      </c>
      <c r="B7" s="41" t="s">
        <v>38</v>
      </c>
      <c r="C7" s="41" t="s">
        <v>38</v>
      </c>
      <c r="D7" s="41" t="s">
        <v>38</v>
      </c>
      <c r="E7" s="41" t="s">
        <v>38</v>
      </c>
      <c r="F7" s="42">
        <f aca="true" t="shared" si="0" ref="F7:F16">SUM(G7:H7)</f>
        <v>0</v>
      </c>
      <c r="G7" s="43" t="s">
        <v>38</v>
      </c>
      <c r="H7" s="42" t="s">
        <v>38</v>
      </c>
    </row>
    <row r="8" spans="1:8" ht="19.5" customHeight="1">
      <c r="A8" s="41" t="s">
        <v>38</v>
      </c>
      <c r="B8" s="41" t="s">
        <v>38</v>
      </c>
      <c r="C8" s="41" t="s">
        <v>38</v>
      </c>
      <c r="D8" s="41" t="s">
        <v>38</v>
      </c>
      <c r="E8" s="41" t="s">
        <v>38</v>
      </c>
      <c r="F8" s="42">
        <f t="shared" si="0"/>
        <v>0</v>
      </c>
      <c r="G8" s="43" t="s">
        <v>38</v>
      </c>
      <c r="H8" s="42" t="s">
        <v>38</v>
      </c>
    </row>
    <row r="9" spans="1:8" ht="19.5" customHeight="1">
      <c r="A9" s="41" t="s">
        <v>38</v>
      </c>
      <c r="B9" s="41" t="s">
        <v>38</v>
      </c>
      <c r="C9" s="41" t="s">
        <v>38</v>
      </c>
      <c r="D9" s="41" t="s">
        <v>38</v>
      </c>
      <c r="E9" s="41" t="s">
        <v>38</v>
      </c>
      <c r="F9" s="42">
        <f t="shared" si="0"/>
        <v>0</v>
      </c>
      <c r="G9" s="43" t="s">
        <v>38</v>
      </c>
      <c r="H9" s="42" t="s">
        <v>38</v>
      </c>
    </row>
    <row r="10" spans="1:8" ht="19.5" customHeight="1">
      <c r="A10" s="41" t="s">
        <v>38</v>
      </c>
      <c r="B10" s="41" t="s">
        <v>38</v>
      </c>
      <c r="C10" s="41" t="s">
        <v>38</v>
      </c>
      <c r="D10" s="41" t="s">
        <v>38</v>
      </c>
      <c r="E10" s="41" t="s">
        <v>38</v>
      </c>
      <c r="F10" s="42">
        <f t="shared" si="0"/>
        <v>0</v>
      </c>
      <c r="G10" s="43" t="s">
        <v>38</v>
      </c>
      <c r="H10" s="42" t="s">
        <v>38</v>
      </c>
    </row>
    <row r="11" spans="1:8" ht="19.5" customHeight="1">
      <c r="A11" s="41" t="s">
        <v>38</v>
      </c>
      <c r="B11" s="41" t="s">
        <v>38</v>
      </c>
      <c r="C11" s="41" t="s">
        <v>38</v>
      </c>
      <c r="D11" s="41" t="s">
        <v>38</v>
      </c>
      <c r="E11" s="41" t="s">
        <v>38</v>
      </c>
      <c r="F11" s="42">
        <f t="shared" si="0"/>
        <v>0</v>
      </c>
      <c r="G11" s="43" t="s">
        <v>38</v>
      </c>
      <c r="H11" s="42" t="s">
        <v>38</v>
      </c>
    </row>
    <row r="12" spans="1:8" ht="19.5" customHeight="1">
      <c r="A12" s="41" t="s">
        <v>38</v>
      </c>
      <c r="B12" s="41" t="s">
        <v>38</v>
      </c>
      <c r="C12" s="41" t="s">
        <v>38</v>
      </c>
      <c r="D12" s="41" t="s">
        <v>38</v>
      </c>
      <c r="E12" s="41" t="s">
        <v>38</v>
      </c>
      <c r="F12" s="42">
        <f t="shared" si="0"/>
        <v>0</v>
      </c>
      <c r="G12" s="43" t="s">
        <v>38</v>
      </c>
      <c r="H12" s="42" t="s">
        <v>38</v>
      </c>
    </row>
    <row r="13" spans="1:8" ht="19.5" customHeight="1">
      <c r="A13" s="41" t="s">
        <v>38</v>
      </c>
      <c r="B13" s="41" t="s">
        <v>38</v>
      </c>
      <c r="C13" s="41" t="s">
        <v>38</v>
      </c>
      <c r="D13" s="41" t="s">
        <v>38</v>
      </c>
      <c r="E13" s="41" t="s">
        <v>38</v>
      </c>
      <c r="F13" s="42">
        <f t="shared" si="0"/>
        <v>0</v>
      </c>
      <c r="G13" s="43" t="s">
        <v>38</v>
      </c>
      <c r="H13" s="42" t="s">
        <v>38</v>
      </c>
    </row>
    <row r="14" spans="1:8" ht="19.5" customHeight="1">
      <c r="A14" s="41" t="s">
        <v>38</v>
      </c>
      <c r="B14" s="41" t="s">
        <v>38</v>
      </c>
      <c r="C14" s="41" t="s">
        <v>38</v>
      </c>
      <c r="D14" s="41" t="s">
        <v>38</v>
      </c>
      <c r="E14" s="41" t="s">
        <v>38</v>
      </c>
      <c r="F14" s="42">
        <f t="shared" si="0"/>
        <v>0</v>
      </c>
      <c r="G14" s="43" t="s">
        <v>38</v>
      </c>
      <c r="H14" s="42" t="s">
        <v>38</v>
      </c>
    </row>
    <row r="15" spans="1:8" ht="19.5" customHeight="1">
      <c r="A15" s="41" t="s">
        <v>38</v>
      </c>
      <c r="B15" s="41" t="s">
        <v>38</v>
      </c>
      <c r="C15" s="41" t="s">
        <v>38</v>
      </c>
      <c r="D15" s="41" t="s">
        <v>38</v>
      </c>
      <c r="E15" s="41" t="s">
        <v>38</v>
      </c>
      <c r="F15" s="42">
        <f t="shared" si="0"/>
        <v>0</v>
      </c>
      <c r="G15" s="43" t="s">
        <v>38</v>
      </c>
      <c r="H15" s="42" t="s">
        <v>38</v>
      </c>
    </row>
    <row r="16" spans="1:8" ht="19.5" customHeight="1">
      <c r="A16" s="41" t="s">
        <v>38</v>
      </c>
      <c r="B16" s="41" t="s">
        <v>38</v>
      </c>
      <c r="C16" s="41" t="s">
        <v>38</v>
      </c>
      <c r="D16" s="41" t="s">
        <v>38</v>
      </c>
      <c r="E16" s="41" t="s">
        <v>38</v>
      </c>
      <c r="F16" s="42">
        <f t="shared" si="0"/>
        <v>0</v>
      </c>
      <c r="G16" s="43" t="s">
        <v>38</v>
      </c>
      <c r="H16" s="42" t="s">
        <v>38</v>
      </c>
    </row>
    <row r="17" ht="19.5" customHeight="1">
      <c r="A17" s="44" t="s">
        <v>370</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B19" sqref="B19"/>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5"/>
      <c r="B1" s="45"/>
      <c r="C1" s="45"/>
      <c r="D1" s="45"/>
      <c r="E1" s="46"/>
      <c r="F1" s="45"/>
      <c r="G1" s="45"/>
      <c r="H1" s="25" t="s">
        <v>375</v>
      </c>
    </row>
    <row r="2" spans="1:8" ht="25.5" customHeight="1">
      <c r="A2" s="21" t="s">
        <v>376</v>
      </c>
      <c r="B2" s="21"/>
      <c r="C2" s="21"/>
      <c r="D2" s="21"/>
      <c r="E2" s="21"/>
      <c r="F2" s="21"/>
      <c r="G2" s="21"/>
      <c r="H2" s="21"/>
    </row>
    <row r="3" spans="1:8" ht="19.5" customHeight="1">
      <c r="A3" s="47" t="s">
        <v>0</v>
      </c>
      <c r="B3" s="48"/>
      <c r="C3" s="48"/>
      <c r="D3" s="48"/>
      <c r="E3" s="48"/>
      <c r="F3" s="48"/>
      <c r="G3" s="48"/>
      <c r="H3" s="25" t="s">
        <v>5</v>
      </c>
    </row>
    <row r="4" spans="1:8" ht="19.5" customHeight="1">
      <c r="A4" s="49" t="s">
        <v>364</v>
      </c>
      <c r="B4" s="49" t="s">
        <v>365</v>
      </c>
      <c r="C4" s="30" t="s">
        <v>366</v>
      </c>
      <c r="D4" s="30"/>
      <c r="E4" s="30"/>
      <c r="F4" s="30"/>
      <c r="G4" s="30"/>
      <c r="H4" s="30"/>
    </row>
    <row r="5" spans="1:8" ht="19.5" customHeight="1">
      <c r="A5" s="49"/>
      <c r="B5" s="49"/>
      <c r="C5" s="50" t="s">
        <v>59</v>
      </c>
      <c r="D5" s="32" t="s">
        <v>224</v>
      </c>
      <c r="E5" s="51" t="s">
        <v>367</v>
      </c>
      <c r="F5" s="52"/>
      <c r="G5" s="52"/>
      <c r="H5" s="53" t="s">
        <v>229</v>
      </c>
    </row>
    <row r="6" spans="1:8" ht="33.75" customHeight="1">
      <c r="A6" s="38"/>
      <c r="B6" s="38"/>
      <c r="C6" s="54"/>
      <c r="D6" s="39"/>
      <c r="E6" s="55" t="s">
        <v>74</v>
      </c>
      <c r="F6" s="56" t="s">
        <v>368</v>
      </c>
      <c r="G6" s="57" t="s">
        <v>369</v>
      </c>
      <c r="H6" s="58"/>
    </row>
    <row r="7" spans="1:8" ht="19.5" customHeight="1">
      <c r="A7" s="41" t="s">
        <v>38</v>
      </c>
      <c r="B7" s="59" t="s">
        <v>38</v>
      </c>
      <c r="C7" s="43">
        <f aca="true" t="shared" si="0" ref="C7:C16">SUM(D7,F7:H7)</f>
        <v>0</v>
      </c>
      <c r="D7" s="60" t="s">
        <v>38</v>
      </c>
      <c r="E7" s="60">
        <f aca="true" t="shared" si="1" ref="E7:E16">SUM(F7:G7)</f>
        <v>0</v>
      </c>
      <c r="F7" s="60" t="s">
        <v>38</v>
      </c>
      <c r="G7" s="42" t="s">
        <v>38</v>
      </c>
      <c r="H7" s="61" t="s">
        <v>38</v>
      </c>
    </row>
    <row r="8" spans="1:8" ht="19.5" customHeight="1">
      <c r="A8" s="41" t="s">
        <v>38</v>
      </c>
      <c r="B8" s="59" t="s">
        <v>38</v>
      </c>
      <c r="C8" s="43">
        <f t="shared" si="0"/>
        <v>0</v>
      </c>
      <c r="D8" s="60" t="s">
        <v>38</v>
      </c>
      <c r="E8" s="60">
        <f t="shared" si="1"/>
        <v>0</v>
      </c>
      <c r="F8" s="60" t="s">
        <v>38</v>
      </c>
      <c r="G8" s="42" t="s">
        <v>38</v>
      </c>
      <c r="H8" s="61" t="s">
        <v>38</v>
      </c>
    </row>
    <row r="9" spans="1:8" ht="19.5" customHeight="1">
      <c r="A9" s="41" t="s">
        <v>38</v>
      </c>
      <c r="B9" s="59" t="s">
        <v>38</v>
      </c>
      <c r="C9" s="43">
        <f t="shared" si="0"/>
        <v>0</v>
      </c>
      <c r="D9" s="60" t="s">
        <v>38</v>
      </c>
      <c r="E9" s="60">
        <f t="shared" si="1"/>
        <v>0</v>
      </c>
      <c r="F9" s="60" t="s">
        <v>38</v>
      </c>
      <c r="G9" s="42" t="s">
        <v>38</v>
      </c>
      <c r="H9" s="61" t="s">
        <v>38</v>
      </c>
    </row>
    <row r="10" spans="1:8" ht="19.5" customHeight="1">
      <c r="A10" s="41" t="s">
        <v>38</v>
      </c>
      <c r="B10" s="59" t="s">
        <v>38</v>
      </c>
      <c r="C10" s="43">
        <f t="shared" si="0"/>
        <v>0</v>
      </c>
      <c r="D10" s="60" t="s">
        <v>38</v>
      </c>
      <c r="E10" s="60">
        <f t="shared" si="1"/>
        <v>0</v>
      </c>
      <c r="F10" s="60" t="s">
        <v>38</v>
      </c>
      <c r="G10" s="42" t="s">
        <v>38</v>
      </c>
      <c r="H10" s="61" t="s">
        <v>38</v>
      </c>
    </row>
    <row r="11" spans="1:8" ht="19.5" customHeight="1">
      <c r="A11" s="41" t="s">
        <v>38</v>
      </c>
      <c r="B11" s="59" t="s">
        <v>38</v>
      </c>
      <c r="C11" s="43">
        <f t="shared" si="0"/>
        <v>0</v>
      </c>
      <c r="D11" s="60" t="s">
        <v>38</v>
      </c>
      <c r="E11" s="60">
        <f t="shared" si="1"/>
        <v>0</v>
      </c>
      <c r="F11" s="60" t="s">
        <v>38</v>
      </c>
      <c r="G11" s="42" t="s">
        <v>38</v>
      </c>
      <c r="H11" s="61" t="s">
        <v>38</v>
      </c>
    </row>
    <row r="12" spans="1:8" ht="19.5" customHeight="1">
      <c r="A12" s="41" t="s">
        <v>38</v>
      </c>
      <c r="B12" s="59" t="s">
        <v>38</v>
      </c>
      <c r="C12" s="43">
        <f t="shared" si="0"/>
        <v>0</v>
      </c>
      <c r="D12" s="60" t="s">
        <v>38</v>
      </c>
      <c r="E12" s="60">
        <f t="shared" si="1"/>
        <v>0</v>
      </c>
      <c r="F12" s="60" t="s">
        <v>38</v>
      </c>
      <c r="G12" s="42" t="s">
        <v>38</v>
      </c>
      <c r="H12" s="61" t="s">
        <v>38</v>
      </c>
    </row>
    <row r="13" spans="1:8" ht="19.5" customHeight="1">
      <c r="A13" s="41" t="s">
        <v>38</v>
      </c>
      <c r="B13" s="59" t="s">
        <v>38</v>
      </c>
      <c r="C13" s="43">
        <f t="shared" si="0"/>
        <v>0</v>
      </c>
      <c r="D13" s="60" t="s">
        <v>38</v>
      </c>
      <c r="E13" s="60">
        <f t="shared" si="1"/>
        <v>0</v>
      </c>
      <c r="F13" s="60" t="s">
        <v>38</v>
      </c>
      <c r="G13" s="42" t="s">
        <v>38</v>
      </c>
      <c r="H13" s="61" t="s">
        <v>38</v>
      </c>
    </row>
    <row r="14" spans="1:8" ht="19.5" customHeight="1">
      <c r="A14" s="41" t="s">
        <v>38</v>
      </c>
      <c r="B14" s="59" t="s">
        <v>38</v>
      </c>
      <c r="C14" s="43">
        <f t="shared" si="0"/>
        <v>0</v>
      </c>
      <c r="D14" s="60" t="s">
        <v>38</v>
      </c>
      <c r="E14" s="60">
        <f t="shared" si="1"/>
        <v>0</v>
      </c>
      <c r="F14" s="60" t="s">
        <v>38</v>
      </c>
      <c r="G14" s="42" t="s">
        <v>38</v>
      </c>
      <c r="H14" s="61" t="s">
        <v>38</v>
      </c>
    </row>
    <row r="15" spans="1:8" ht="19.5" customHeight="1">
      <c r="A15" s="41" t="s">
        <v>38</v>
      </c>
      <c r="B15" s="59" t="s">
        <v>38</v>
      </c>
      <c r="C15" s="43">
        <f t="shared" si="0"/>
        <v>0</v>
      </c>
      <c r="D15" s="60" t="s">
        <v>38</v>
      </c>
      <c r="E15" s="60">
        <f t="shared" si="1"/>
        <v>0</v>
      </c>
      <c r="F15" s="60" t="s">
        <v>38</v>
      </c>
      <c r="G15" s="42" t="s">
        <v>38</v>
      </c>
      <c r="H15" s="61" t="s">
        <v>38</v>
      </c>
    </row>
    <row r="16" spans="1:8" ht="19.5" customHeight="1">
      <c r="A16" s="41" t="s">
        <v>38</v>
      </c>
      <c r="B16" s="59" t="s">
        <v>38</v>
      </c>
      <c r="C16" s="43">
        <f t="shared" si="0"/>
        <v>0</v>
      </c>
      <c r="D16" s="60" t="s">
        <v>38</v>
      </c>
      <c r="E16" s="60">
        <f t="shared" si="1"/>
        <v>0</v>
      </c>
      <c r="F16" s="60" t="s">
        <v>38</v>
      </c>
      <c r="G16" s="42" t="s">
        <v>38</v>
      </c>
      <c r="H16" s="61" t="s">
        <v>38</v>
      </c>
    </row>
    <row r="17" ht="19.5" customHeight="1">
      <c r="A17" s="44" t="s">
        <v>370</v>
      </c>
    </row>
  </sheetData>
  <sheetProtection/>
  <mergeCells count="7">
    <mergeCell ref="A2:H2"/>
    <mergeCell ref="C4:H4"/>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19" sqref="E19"/>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8"/>
      <c r="B1" s="19"/>
      <c r="C1" s="19"/>
      <c r="D1" s="19"/>
      <c r="E1" s="19"/>
      <c r="F1" s="19"/>
      <c r="G1" s="19"/>
      <c r="H1" s="20" t="s">
        <v>377</v>
      </c>
    </row>
    <row r="2" spans="1:8" ht="19.5" customHeight="1">
      <c r="A2" s="21" t="s">
        <v>378</v>
      </c>
      <c r="B2" s="21"/>
      <c r="C2" s="21"/>
      <c r="D2" s="21"/>
      <c r="E2" s="21"/>
      <c r="F2" s="21"/>
      <c r="G2" s="21"/>
      <c r="H2" s="21"/>
    </row>
    <row r="3" spans="1:8" ht="19.5" customHeight="1">
      <c r="A3" s="22" t="s">
        <v>0</v>
      </c>
      <c r="B3" s="23"/>
      <c r="C3" s="23"/>
      <c r="D3" s="23"/>
      <c r="E3" s="23"/>
      <c r="F3" s="24"/>
      <c r="G3" s="24"/>
      <c r="H3" s="25" t="s">
        <v>5</v>
      </c>
    </row>
    <row r="4" spans="1:8" ht="19.5" customHeight="1">
      <c r="A4" s="26" t="s">
        <v>58</v>
      </c>
      <c r="B4" s="27"/>
      <c r="C4" s="27"/>
      <c r="D4" s="27"/>
      <c r="E4" s="28"/>
      <c r="F4" s="29" t="s">
        <v>379</v>
      </c>
      <c r="G4" s="30"/>
      <c r="H4" s="30"/>
    </row>
    <row r="5" spans="1:8" ht="19.5" customHeight="1">
      <c r="A5" s="26" t="s">
        <v>69</v>
      </c>
      <c r="B5" s="27"/>
      <c r="C5" s="28"/>
      <c r="D5" s="31" t="s">
        <v>70</v>
      </c>
      <c r="E5" s="32" t="s">
        <v>122</v>
      </c>
      <c r="F5" s="33" t="s">
        <v>59</v>
      </c>
      <c r="G5" s="33" t="s">
        <v>118</v>
      </c>
      <c r="H5" s="30" t="s">
        <v>119</v>
      </c>
    </row>
    <row r="6" spans="1:8" ht="19.5" customHeight="1">
      <c r="A6" s="34" t="s">
        <v>79</v>
      </c>
      <c r="B6" s="35" t="s">
        <v>80</v>
      </c>
      <c r="C6" s="36" t="s">
        <v>81</v>
      </c>
      <c r="D6" s="37"/>
      <c r="E6" s="38"/>
      <c r="F6" s="39"/>
      <c r="G6" s="39"/>
      <c r="H6" s="40"/>
    </row>
    <row r="7" spans="1:8" ht="19.5" customHeight="1">
      <c r="A7" s="41" t="s">
        <v>38</v>
      </c>
      <c r="B7" s="41" t="s">
        <v>38</v>
      </c>
      <c r="C7" s="41" t="s">
        <v>38</v>
      </c>
      <c r="D7" s="41" t="s">
        <v>38</v>
      </c>
      <c r="E7" s="41" t="s">
        <v>38</v>
      </c>
      <c r="F7" s="42">
        <f aca="true" t="shared" si="0" ref="F7:F16">SUM(G7:H7)</f>
        <v>0</v>
      </c>
      <c r="G7" s="43" t="s">
        <v>38</v>
      </c>
      <c r="H7" s="42" t="s">
        <v>38</v>
      </c>
    </row>
    <row r="8" spans="1:8" ht="19.5" customHeight="1">
      <c r="A8" s="41" t="s">
        <v>38</v>
      </c>
      <c r="B8" s="41" t="s">
        <v>38</v>
      </c>
      <c r="C8" s="41" t="s">
        <v>38</v>
      </c>
      <c r="D8" s="41" t="s">
        <v>38</v>
      </c>
      <c r="E8" s="41" t="s">
        <v>38</v>
      </c>
      <c r="F8" s="42">
        <f t="shared" si="0"/>
        <v>0</v>
      </c>
      <c r="G8" s="43" t="s">
        <v>38</v>
      </c>
      <c r="H8" s="42" t="s">
        <v>38</v>
      </c>
    </row>
    <row r="9" spans="1:8" ht="19.5" customHeight="1">
      <c r="A9" s="41" t="s">
        <v>38</v>
      </c>
      <c r="B9" s="41" t="s">
        <v>38</v>
      </c>
      <c r="C9" s="41" t="s">
        <v>38</v>
      </c>
      <c r="D9" s="41" t="s">
        <v>38</v>
      </c>
      <c r="E9" s="41" t="s">
        <v>38</v>
      </c>
      <c r="F9" s="42">
        <f t="shared" si="0"/>
        <v>0</v>
      </c>
      <c r="G9" s="43" t="s">
        <v>38</v>
      </c>
      <c r="H9" s="42" t="s">
        <v>38</v>
      </c>
    </row>
    <row r="10" spans="1:8" ht="19.5" customHeight="1">
      <c r="A10" s="41" t="s">
        <v>38</v>
      </c>
      <c r="B10" s="41" t="s">
        <v>38</v>
      </c>
      <c r="C10" s="41" t="s">
        <v>38</v>
      </c>
      <c r="D10" s="41" t="s">
        <v>38</v>
      </c>
      <c r="E10" s="41" t="s">
        <v>38</v>
      </c>
      <c r="F10" s="42">
        <f t="shared" si="0"/>
        <v>0</v>
      </c>
      <c r="G10" s="43" t="s">
        <v>38</v>
      </c>
      <c r="H10" s="42" t="s">
        <v>38</v>
      </c>
    </row>
    <row r="11" spans="1:8" ht="19.5" customHeight="1">
      <c r="A11" s="41" t="s">
        <v>38</v>
      </c>
      <c r="B11" s="41" t="s">
        <v>38</v>
      </c>
      <c r="C11" s="41" t="s">
        <v>38</v>
      </c>
      <c r="D11" s="41" t="s">
        <v>38</v>
      </c>
      <c r="E11" s="41" t="s">
        <v>38</v>
      </c>
      <c r="F11" s="42">
        <f t="shared" si="0"/>
        <v>0</v>
      </c>
      <c r="G11" s="43" t="s">
        <v>38</v>
      </c>
      <c r="H11" s="42" t="s">
        <v>38</v>
      </c>
    </row>
    <row r="12" spans="1:8" ht="19.5" customHeight="1">
      <c r="A12" s="41" t="s">
        <v>38</v>
      </c>
      <c r="B12" s="41" t="s">
        <v>38</v>
      </c>
      <c r="C12" s="41" t="s">
        <v>38</v>
      </c>
      <c r="D12" s="41" t="s">
        <v>38</v>
      </c>
      <c r="E12" s="41" t="s">
        <v>38</v>
      </c>
      <c r="F12" s="42">
        <f t="shared" si="0"/>
        <v>0</v>
      </c>
      <c r="G12" s="43" t="s">
        <v>38</v>
      </c>
      <c r="H12" s="42" t="s">
        <v>38</v>
      </c>
    </row>
    <row r="13" spans="1:8" ht="19.5" customHeight="1">
      <c r="A13" s="41" t="s">
        <v>38</v>
      </c>
      <c r="B13" s="41" t="s">
        <v>38</v>
      </c>
      <c r="C13" s="41" t="s">
        <v>38</v>
      </c>
      <c r="D13" s="41" t="s">
        <v>38</v>
      </c>
      <c r="E13" s="41" t="s">
        <v>38</v>
      </c>
      <c r="F13" s="42">
        <f t="shared" si="0"/>
        <v>0</v>
      </c>
      <c r="G13" s="43" t="s">
        <v>38</v>
      </c>
      <c r="H13" s="42" t="s">
        <v>38</v>
      </c>
    </row>
    <row r="14" spans="1:8" ht="19.5" customHeight="1">
      <c r="A14" s="41" t="s">
        <v>38</v>
      </c>
      <c r="B14" s="41" t="s">
        <v>38</v>
      </c>
      <c r="C14" s="41" t="s">
        <v>38</v>
      </c>
      <c r="D14" s="41" t="s">
        <v>38</v>
      </c>
      <c r="E14" s="41" t="s">
        <v>38</v>
      </c>
      <c r="F14" s="42">
        <f t="shared" si="0"/>
        <v>0</v>
      </c>
      <c r="G14" s="43" t="s">
        <v>38</v>
      </c>
      <c r="H14" s="42" t="s">
        <v>38</v>
      </c>
    </row>
    <row r="15" spans="1:8" ht="19.5" customHeight="1">
      <c r="A15" s="41" t="s">
        <v>38</v>
      </c>
      <c r="B15" s="41" t="s">
        <v>38</v>
      </c>
      <c r="C15" s="41" t="s">
        <v>38</v>
      </c>
      <c r="D15" s="41" t="s">
        <v>38</v>
      </c>
      <c r="E15" s="41" t="s">
        <v>38</v>
      </c>
      <c r="F15" s="42">
        <f t="shared" si="0"/>
        <v>0</v>
      </c>
      <c r="G15" s="43" t="s">
        <v>38</v>
      </c>
      <c r="H15" s="42" t="s">
        <v>38</v>
      </c>
    </row>
    <row r="16" spans="1:8" ht="19.5" customHeight="1">
      <c r="A16" s="41" t="s">
        <v>38</v>
      </c>
      <c r="B16" s="41" t="s">
        <v>38</v>
      </c>
      <c r="C16" s="41" t="s">
        <v>38</v>
      </c>
      <c r="D16" s="41" t="s">
        <v>38</v>
      </c>
      <c r="E16" s="41" t="s">
        <v>38</v>
      </c>
      <c r="F16" s="42">
        <f t="shared" si="0"/>
        <v>0</v>
      </c>
      <c r="G16" s="43" t="s">
        <v>38</v>
      </c>
      <c r="H16" s="42" t="s">
        <v>38</v>
      </c>
    </row>
    <row r="17" ht="19.5" customHeight="1">
      <c r="A17" s="44" t="s">
        <v>370</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68"/>
  <sheetViews>
    <sheetView zoomScaleSheetLayoutView="100" workbookViewId="0" topLeftCell="A1">
      <selection activeCell="F11" sqref="F11:F14"/>
    </sheetView>
  </sheetViews>
  <sheetFormatPr defaultColWidth="13.33203125" defaultRowHeight="19.5" customHeight="1"/>
  <cols>
    <col min="1" max="1" width="6.33203125" style="1" customWidth="1"/>
    <col min="2" max="2" width="39" style="1" customWidth="1"/>
    <col min="3" max="3" width="18.5" style="1" customWidth="1"/>
    <col min="4" max="4" width="15.66015625" style="1" customWidth="1"/>
    <col min="5" max="5" width="19.83203125" style="1" customWidth="1"/>
    <col min="6" max="6" width="45.5" style="1" customWidth="1"/>
    <col min="7" max="7" width="36.5" style="1" customWidth="1"/>
    <col min="8" max="8" width="36.33203125" style="1" customWidth="1"/>
    <col min="9" max="9" width="30.66015625" style="1" customWidth="1"/>
    <col min="10" max="10" width="30.5" style="1" customWidth="1"/>
    <col min="11" max="11" width="23.16015625" style="1" customWidth="1"/>
    <col min="12" max="12" width="19.66015625" style="1" customWidth="1"/>
    <col min="13" max="16384" width="13.33203125" style="1" customWidth="1"/>
  </cols>
  <sheetData>
    <row r="1" spans="1:12" s="1" customFormat="1" ht="27" customHeight="1">
      <c r="A1" s="3" t="s">
        <v>380</v>
      </c>
      <c r="B1" s="3"/>
      <c r="C1" s="3"/>
      <c r="D1" s="3"/>
      <c r="E1" s="3"/>
      <c r="F1" s="3"/>
      <c r="G1" s="3"/>
      <c r="H1" s="3"/>
      <c r="I1" s="3"/>
      <c r="J1" s="3"/>
      <c r="K1" s="3"/>
      <c r="L1" s="3"/>
    </row>
    <row r="2" spans="1:12" s="1" customFormat="1" ht="19.5" customHeight="1">
      <c r="A2" s="4" t="s">
        <v>5</v>
      </c>
      <c r="B2" s="4"/>
      <c r="C2" s="4"/>
      <c r="D2" s="4"/>
      <c r="E2" s="4"/>
      <c r="F2" s="4"/>
      <c r="G2" s="4"/>
      <c r="H2" s="4"/>
      <c r="I2" s="4"/>
      <c r="J2" s="4"/>
      <c r="K2" s="4"/>
      <c r="L2" s="4"/>
    </row>
    <row r="3" spans="1:12" s="2" customFormat="1" ht="19.5" customHeight="1">
      <c r="A3" s="5" t="s">
        <v>381</v>
      </c>
      <c r="B3" s="5"/>
      <c r="C3" s="5" t="s">
        <v>382</v>
      </c>
      <c r="D3" s="5"/>
      <c r="E3" s="5"/>
      <c r="F3" s="5" t="s">
        <v>383</v>
      </c>
      <c r="G3" s="5" t="s">
        <v>384</v>
      </c>
      <c r="H3" s="5"/>
      <c r="I3" s="5"/>
      <c r="J3" s="5"/>
      <c r="K3" s="5"/>
      <c r="L3" s="5"/>
    </row>
    <row r="4" spans="1:12" s="2" customFormat="1" ht="19.5" customHeight="1">
      <c r="A4" s="5"/>
      <c r="B4" s="5"/>
      <c r="C4" s="5"/>
      <c r="D4" s="5"/>
      <c r="E4" s="5"/>
      <c r="F4" s="5"/>
      <c r="G4" s="5" t="s">
        <v>385</v>
      </c>
      <c r="H4" s="5"/>
      <c r="I4" s="5" t="s">
        <v>386</v>
      </c>
      <c r="J4" s="5"/>
      <c r="K4" s="5" t="s">
        <v>387</v>
      </c>
      <c r="L4" s="5"/>
    </row>
    <row r="5" spans="1:12" s="2" customFormat="1" ht="19.5" customHeight="1">
      <c r="A5" s="6"/>
      <c r="B5" s="6"/>
      <c r="C5" s="5" t="s">
        <v>388</v>
      </c>
      <c r="D5" s="5" t="s">
        <v>389</v>
      </c>
      <c r="E5" s="5" t="s">
        <v>390</v>
      </c>
      <c r="F5" s="5"/>
      <c r="G5" s="5" t="s">
        <v>391</v>
      </c>
      <c r="H5" s="5" t="s">
        <v>392</v>
      </c>
      <c r="I5" s="5" t="s">
        <v>391</v>
      </c>
      <c r="J5" s="5" t="s">
        <v>392</v>
      </c>
      <c r="K5" s="5" t="s">
        <v>391</v>
      </c>
      <c r="L5" s="5" t="s">
        <v>392</v>
      </c>
    </row>
    <row r="6" spans="1:12" s="1" customFormat="1" ht="24" customHeight="1">
      <c r="A6" s="7" t="s">
        <v>38</v>
      </c>
      <c r="B6" s="8" t="s">
        <v>393</v>
      </c>
      <c r="C6" s="9">
        <v>7031.49</v>
      </c>
      <c r="D6" s="9">
        <v>3098.08</v>
      </c>
      <c r="E6" s="9">
        <v>3933.41</v>
      </c>
      <c r="F6" s="10" t="s">
        <v>38</v>
      </c>
      <c r="G6" s="10" t="s">
        <v>38</v>
      </c>
      <c r="H6" s="10" t="s">
        <v>38</v>
      </c>
      <c r="I6" s="10" t="s">
        <v>38</v>
      </c>
      <c r="J6" s="10" t="s">
        <v>38</v>
      </c>
      <c r="K6" s="10" t="s">
        <v>38</v>
      </c>
      <c r="L6" s="10" t="s">
        <v>38</v>
      </c>
    </row>
    <row r="7" spans="1:12" s="1" customFormat="1" ht="55.5" customHeight="1">
      <c r="A7" s="7" t="s">
        <v>38</v>
      </c>
      <c r="B7" s="8" t="s">
        <v>394</v>
      </c>
      <c r="C7" s="9">
        <v>348</v>
      </c>
      <c r="D7" s="9">
        <v>0</v>
      </c>
      <c r="E7" s="9">
        <v>348</v>
      </c>
      <c r="F7" s="10" t="s">
        <v>395</v>
      </c>
      <c r="G7" s="10" t="s">
        <v>396</v>
      </c>
      <c r="H7" s="11" t="s">
        <v>397</v>
      </c>
      <c r="I7" s="10" t="s">
        <v>396</v>
      </c>
      <c r="J7" s="11" t="s">
        <v>398</v>
      </c>
      <c r="K7" s="10" t="s">
        <v>399</v>
      </c>
      <c r="L7" s="11" t="s">
        <v>400</v>
      </c>
    </row>
    <row r="8" spans="1:12" s="1" customFormat="1" ht="39.75" customHeight="1">
      <c r="A8" s="12"/>
      <c r="B8" s="13"/>
      <c r="C8" s="14"/>
      <c r="D8" s="14"/>
      <c r="E8" s="14"/>
      <c r="F8" s="14"/>
      <c r="G8" s="10" t="s">
        <v>401</v>
      </c>
      <c r="H8" s="11" t="s">
        <v>402</v>
      </c>
      <c r="I8" s="10" t="s">
        <v>403</v>
      </c>
      <c r="J8" s="11" t="s">
        <v>404</v>
      </c>
      <c r="K8" s="14"/>
      <c r="L8" s="14"/>
    </row>
    <row r="9" spans="1:12" s="1" customFormat="1" ht="39.75" customHeight="1">
      <c r="A9" s="12"/>
      <c r="B9" s="13"/>
      <c r="C9" s="14"/>
      <c r="D9" s="14"/>
      <c r="E9" s="14"/>
      <c r="F9" s="14"/>
      <c r="G9" s="10" t="s">
        <v>405</v>
      </c>
      <c r="H9" s="11" t="s">
        <v>406</v>
      </c>
      <c r="I9" s="14"/>
      <c r="J9" s="14"/>
      <c r="K9" s="14"/>
      <c r="L9" s="14"/>
    </row>
    <row r="10" spans="1:12" s="1" customFormat="1" ht="64.5" customHeight="1">
      <c r="A10" s="15"/>
      <c r="B10" s="16"/>
      <c r="C10" s="17"/>
      <c r="D10" s="17"/>
      <c r="E10" s="17"/>
      <c r="F10" s="17"/>
      <c r="G10" s="10" t="s">
        <v>407</v>
      </c>
      <c r="H10" s="11" t="s">
        <v>408</v>
      </c>
      <c r="I10" s="17"/>
      <c r="J10" s="17"/>
      <c r="K10" s="17"/>
      <c r="L10" s="17"/>
    </row>
    <row r="11" spans="1:12" s="1" customFormat="1" ht="119.25" customHeight="1">
      <c r="A11" s="7" t="s">
        <v>38</v>
      </c>
      <c r="B11" s="8" t="s">
        <v>409</v>
      </c>
      <c r="C11" s="9">
        <v>457</v>
      </c>
      <c r="D11" s="9">
        <v>0</v>
      </c>
      <c r="E11" s="9">
        <v>457</v>
      </c>
      <c r="F11" s="10" t="s">
        <v>410</v>
      </c>
      <c r="G11" s="10" t="s">
        <v>411</v>
      </c>
      <c r="H11" s="11" t="s">
        <v>412</v>
      </c>
      <c r="I11" s="10" t="s">
        <v>413</v>
      </c>
      <c r="J11" s="11" t="s">
        <v>414</v>
      </c>
      <c r="K11" s="10" t="s">
        <v>415</v>
      </c>
      <c r="L11" s="11" t="s">
        <v>416</v>
      </c>
    </row>
    <row r="12" spans="1:12" s="1" customFormat="1" ht="51.75">
      <c r="A12" s="12"/>
      <c r="B12" s="13"/>
      <c r="C12" s="14"/>
      <c r="D12" s="14"/>
      <c r="E12" s="14"/>
      <c r="F12" s="14"/>
      <c r="G12" s="10" t="s">
        <v>417</v>
      </c>
      <c r="H12" s="11" t="s">
        <v>418</v>
      </c>
      <c r="I12" s="10" t="s">
        <v>419</v>
      </c>
      <c r="J12" s="11" t="s">
        <v>420</v>
      </c>
      <c r="K12" s="14"/>
      <c r="L12" s="14"/>
    </row>
    <row r="13" spans="1:12" s="1" customFormat="1" ht="25.5">
      <c r="A13" s="12"/>
      <c r="B13" s="13"/>
      <c r="C13" s="14"/>
      <c r="D13" s="14"/>
      <c r="E13" s="14"/>
      <c r="F13" s="14"/>
      <c r="G13" s="10" t="s">
        <v>421</v>
      </c>
      <c r="H13" s="11" t="s">
        <v>422</v>
      </c>
      <c r="I13" s="14"/>
      <c r="J13" s="14"/>
      <c r="K13" s="14"/>
      <c r="L13" s="14"/>
    </row>
    <row r="14" spans="1:12" s="1" customFormat="1" ht="39">
      <c r="A14" s="15"/>
      <c r="B14" s="16"/>
      <c r="C14" s="17"/>
      <c r="D14" s="17"/>
      <c r="E14" s="17"/>
      <c r="F14" s="17"/>
      <c r="G14" s="10" t="s">
        <v>423</v>
      </c>
      <c r="H14" s="11" t="s">
        <v>424</v>
      </c>
      <c r="I14" s="17"/>
      <c r="J14" s="17"/>
      <c r="K14" s="17"/>
      <c r="L14" s="17"/>
    </row>
    <row r="15" spans="1:12" s="1" customFormat="1" ht="86.25" customHeight="1">
      <c r="A15" s="7" t="s">
        <v>38</v>
      </c>
      <c r="B15" s="8" t="s">
        <v>425</v>
      </c>
      <c r="C15" s="9">
        <v>319.85</v>
      </c>
      <c r="D15" s="9">
        <v>0</v>
      </c>
      <c r="E15" s="9">
        <v>319.85</v>
      </c>
      <c r="F15" s="10" t="s">
        <v>426</v>
      </c>
      <c r="G15" s="10" t="s">
        <v>427</v>
      </c>
      <c r="H15" s="11" t="s">
        <v>428</v>
      </c>
      <c r="I15" s="10" t="s">
        <v>413</v>
      </c>
      <c r="J15" s="11" t="s">
        <v>429</v>
      </c>
      <c r="K15" s="10" t="s">
        <v>415</v>
      </c>
      <c r="L15" s="11" t="s">
        <v>416</v>
      </c>
    </row>
    <row r="16" spans="1:12" s="1" customFormat="1" ht="25.5">
      <c r="A16" s="12"/>
      <c r="B16" s="13"/>
      <c r="C16" s="14"/>
      <c r="D16" s="14"/>
      <c r="E16" s="14"/>
      <c r="F16" s="14"/>
      <c r="G16" s="10" t="s">
        <v>430</v>
      </c>
      <c r="H16" s="11" t="s">
        <v>431</v>
      </c>
      <c r="I16" s="10" t="s">
        <v>419</v>
      </c>
      <c r="J16" s="11" t="s">
        <v>432</v>
      </c>
      <c r="K16" s="14"/>
      <c r="L16" s="14"/>
    </row>
    <row r="17" spans="1:12" s="1" customFormat="1" ht="39">
      <c r="A17" s="12"/>
      <c r="B17" s="13"/>
      <c r="C17" s="14"/>
      <c r="D17" s="14"/>
      <c r="E17" s="14"/>
      <c r="F17" s="14"/>
      <c r="G17" s="10" t="s">
        <v>433</v>
      </c>
      <c r="H17" s="11" t="s">
        <v>434</v>
      </c>
      <c r="I17" s="14"/>
      <c r="J17" s="14"/>
      <c r="K17" s="14"/>
      <c r="L17" s="14"/>
    </row>
    <row r="18" spans="1:12" s="1" customFormat="1" ht="32.25" customHeight="1">
      <c r="A18" s="12"/>
      <c r="B18" s="13"/>
      <c r="C18" s="14"/>
      <c r="D18" s="14"/>
      <c r="E18" s="14"/>
      <c r="F18" s="14"/>
      <c r="G18" s="10" t="s">
        <v>421</v>
      </c>
      <c r="H18" s="11" t="s">
        <v>435</v>
      </c>
      <c r="I18" s="14"/>
      <c r="J18" s="14"/>
      <c r="K18" s="14"/>
      <c r="L18" s="14"/>
    </row>
    <row r="19" spans="1:12" s="1" customFormat="1" ht="39">
      <c r="A19" s="15"/>
      <c r="B19" s="16"/>
      <c r="C19" s="17"/>
      <c r="D19" s="17"/>
      <c r="E19" s="17"/>
      <c r="F19" s="17"/>
      <c r="G19" s="10" t="s">
        <v>423</v>
      </c>
      <c r="H19" s="11" t="s">
        <v>424</v>
      </c>
      <c r="I19" s="17"/>
      <c r="J19" s="17"/>
      <c r="K19" s="17"/>
      <c r="L19" s="17"/>
    </row>
    <row r="20" spans="1:12" s="1" customFormat="1" ht="55.5" customHeight="1">
      <c r="A20" s="7" t="s">
        <v>38</v>
      </c>
      <c r="B20" s="8" t="s">
        <v>436</v>
      </c>
      <c r="C20" s="9">
        <v>151</v>
      </c>
      <c r="D20" s="9">
        <v>0</v>
      </c>
      <c r="E20" s="9">
        <v>151</v>
      </c>
      <c r="F20" s="10" t="s">
        <v>437</v>
      </c>
      <c r="G20" s="10" t="s">
        <v>427</v>
      </c>
      <c r="H20" s="11" t="s">
        <v>438</v>
      </c>
      <c r="I20" s="10" t="s">
        <v>413</v>
      </c>
      <c r="J20" s="11" t="s">
        <v>439</v>
      </c>
      <c r="K20" s="10" t="s">
        <v>415</v>
      </c>
      <c r="L20" s="11" t="s">
        <v>440</v>
      </c>
    </row>
    <row r="21" spans="1:12" s="1" customFormat="1" ht="25.5">
      <c r="A21" s="12"/>
      <c r="B21" s="13"/>
      <c r="C21" s="14"/>
      <c r="D21" s="14"/>
      <c r="E21" s="14"/>
      <c r="F21" s="14"/>
      <c r="G21" s="10" t="s">
        <v>441</v>
      </c>
      <c r="H21" s="11" t="s">
        <v>442</v>
      </c>
      <c r="I21" s="10" t="s">
        <v>443</v>
      </c>
      <c r="J21" s="11" t="s">
        <v>444</v>
      </c>
      <c r="K21" s="14"/>
      <c r="L21" s="14"/>
    </row>
    <row r="22" spans="1:12" s="1" customFormat="1" ht="75.75" customHeight="1">
      <c r="A22" s="12"/>
      <c r="B22" s="13"/>
      <c r="C22" s="14"/>
      <c r="D22" s="14"/>
      <c r="E22" s="14"/>
      <c r="F22" s="14"/>
      <c r="G22" s="10" t="s">
        <v>445</v>
      </c>
      <c r="H22" s="11" t="s">
        <v>446</v>
      </c>
      <c r="I22" s="14"/>
      <c r="J22" s="14"/>
      <c r="K22" s="14"/>
      <c r="L22" s="14"/>
    </row>
    <row r="23" spans="1:12" s="1" customFormat="1" ht="25.5">
      <c r="A23" s="12"/>
      <c r="B23" s="13"/>
      <c r="C23" s="14"/>
      <c r="D23" s="14"/>
      <c r="E23" s="14"/>
      <c r="F23" s="14"/>
      <c r="G23" s="10" t="s">
        <v>421</v>
      </c>
      <c r="H23" s="11" t="s">
        <v>422</v>
      </c>
      <c r="I23" s="14"/>
      <c r="J23" s="14"/>
      <c r="K23" s="14"/>
      <c r="L23" s="14"/>
    </row>
    <row r="24" spans="1:12" s="1" customFormat="1" ht="135.75" customHeight="1">
      <c r="A24" s="15"/>
      <c r="B24" s="16"/>
      <c r="C24" s="17"/>
      <c r="D24" s="17"/>
      <c r="E24" s="17"/>
      <c r="F24" s="17"/>
      <c r="G24" s="10" t="s">
        <v>423</v>
      </c>
      <c r="H24" s="11" t="s">
        <v>447</v>
      </c>
      <c r="I24" s="17"/>
      <c r="J24" s="17"/>
      <c r="K24" s="17"/>
      <c r="L24" s="17"/>
    </row>
    <row r="25" spans="1:12" s="1" customFormat="1" ht="43.5" customHeight="1">
      <c r="A25" s="7" t="s">
        <v>38</v>
      </c>
      <c r="B25" s="8" t="s">
        <v>448</v>
      </c>
      <c r="C25" s="9">
        <v>425.03</v>
      </c>
      <c r="D25" s="9">
        <v>0</v>
      </c>
      <c r="E25" s="9">
        <v>425.03</v>
      </c>
      <c r="F25" s="10" t="s">
        <v>449</v>
      </c>
      <c r="G25" s="10" t="s">
        <v>450</v>
      </c>
      <c r="H25" s="11" t="s">
        <v>451</v>
      </c>
      <c r="I25" s="10" t="s">
        <v>452</v>
      </c>
      <c r="J25" s="11" t="s">
        <v>453</v>
      </c>
      <c r="K25" s="10" t="s">
        <v>415</v>
      </c>
      <c r="L25" s="11" t="s">
        <v>454</v>
      </c>
    </row>
    <row r="26" spans="1:12" s="1" customFormat="1" ht="49.5" customHeight="1">
      <c r="A26" s="12"/>
      <c r="B26" s="13"/>
      <c r="C26" s="14"/>
      <c r="D26" s="14"/>
      <c r="E26" s="14"/>
      <c r="F26" s="14"/>
      <c r="G26" s="10" t="s">
        <v>427</v>
      </c>
      <c r="H26" s="11" t="s">
        <v>455</v>
      </c>
      <c r="I26" s="10" t="s">
        <v>403</v>
      </c>
      <c r="J26" s="11" t="s">
        <v>456</v>
      </c>
      <c r="K26" s="14"/>
      <c r="L26" s="14"/>
    </row>
    <row r="27" spans="1:12" s="1" customFormat="1" ht="85.5" customHeight="1">
      <c r="A27" s="15"/>
      <c r="B27" s="16"/>
      <c r="C27" s="17"/>
      <c r="D27" s="17"/>
      <c r="E27" s="17"/>
      <c r="F27" s="17"/>
      <c r="G27" s="10" t="s">
        <v>457</v>
      </c>
      <c r="H27" s="11" t="s">
        <v>458</v>
      </c>
      <c r="I27" s="17"/>
      <c r="J27" s="17"/>
      <c r="K27" s="17"/>
      <c r="L27" s="17"/>
    </row>
    <row r="28" spans="1:12" s="1" customFormat="1" ht="55.5" customHeight="1">
      <c r="A28" s="7" t="s">
        <v>38</v>
      </c>
      <c r="B28" s="8" t="s">
        <v>459</v>
      </c>
      <c r="C28" s="9">
        <v>490</v>
      </c>
      <c r="D28" s="9">
        <v>0</v>
      </c>
      <c r="E28" s="9">
        <v>490</v>
      </c>
      <c r="F28" s="10" t="s">
        <v>460</v>
      </c>
      <c r="G28" s="10" t="s">
        <v>461</v>
      </c>
      <c r="H28" s="11" t="s">
        <v>462</v>
      </c>
      <c r="I28" s="10" t="s">
        <v>452</v>
      </c>
      <c r="J28" s="11" t="s">
        <v>463</v>
      </c>
      <c r="K28" s="10" t="s">
        <v>415</v>
      </c>
      <c r="L28" s="11" t="s">
        <v>454</v>
      </c>
    </row>
    <row r="29" spans="1:12" s="1" customFormat="1" ht="69" customHeight="1">
      <c r="A29" s="12"/>
      <c r="B29" s="13"/>
      <c r="C29" s="14"/>
      <c r="D29" s="14"/>
      <c r="E29" s="14"/>
      <c r="F29" s="14"/>
      <c r="G29" s="10" t="s">
        <v>427</v>
      </c>
      <c r="H29" s="11" t="s">
        <v>464</v>
      </c>
      <c r="I29" s="10" t="s">
        <v>403</v>
      </c>
      <c r="J29" s="11" t="s">
        <v>465</v>
      </c>
      <c r="K29" s="14"/>
      <c r="L29" s="14"/>
    </row>
    <row r="30" spans="1:12" s="1" customFormat="1" ht="46.5" customHeight="1">
      <c r="A30" s="15"/>
      <c r="B30" s="16"/>
      <c r="C30" s="17"/>
      <c r="D30" s="17"/>
      <c r="E30" s="17"/>
      <c r="F30" s="17"/>
      <c r="G30" s="10" t="s">
        <v>457</v>
      </c>
      <c r="H30" s="11" t="s">
        <v>466</v>
      </c>
      <c r="I30" s="17"/>
      <c r="J30" s="17"/>
      <c r="K30" s="17"/>
      <c r="L30" s="17"/>
    </row>
    <row r="31" spans="1:12" s="1" customFormat="1" ht="63.75" customHeight="1">
      <c r="A31" s="7" t="s">
        <v>38</v>
      </c>
      <c r="B31" s="8" t="s">
        <v>467</v>
      </c>
      <c r="C31" s="9">
        <v>160.5</v>
      </c>
      <c r="D31" s="9">
        <v>0</v>
      </c>
      <c r="E31" s="9">
        <v>160.5</v>
      </c>
      <c r="F31" s="10" t="s">
        <v>468</v>
      </c>
      <c r="G31" s="10" t="s">
        <v>469</v>
      </c>
      <c r="H31" s="11" t="s">
        <v>470</v>
      </c>
      <c r="I31" s="10" t="s">
        <v>471</v>
      </c>
      <c r="J31" s="11" t="s">
        <v>472</v>
      </c>
      <c r="K31" s="10" t="s">
        <v>473</v>
      </c>
      <c r="L31" s="11" t="s">
        <v>474</v>
      </c>
    </row>
    <row r="32" spans="1:12" s="1" customFormat="1" ht="31.5" customHeight="1">
      <c r="A32" s="12"/>
      <c r="B32" s="13"/>
      <c r="C32" s="14"/>
      <c r="D32" s="14"/>
      <c r="E32" s="14"/>
      <c r="F32" s="14"/>
      <c r="G32" s="10" t="s">
        <v>475</v>
      </c>
      <c r="H32" s="11" t="s">
        <v>476</v>
      </c>
      <c r="I32" s="10" t="s">
        <v>477</v>
      </c>
      <c r="J32" s="11" t="s">
        <v>478</v>
      </c>
      <c r="K32" s="14"/>
      <c r="L32" s="14"/>
    </row>
    <row r="33" spans="1:12" s="1" customFormat="1" ht="39">
      <c r="A33" s="15"/>
      <c r="B33" s="16"/>
      <c r="C33" s="17"/>
      <c r="D33" s="17"/>
      <c r="E33" s="17"/>
      <c r="F33" s="17"/>
      <c r="G33" s="10" t="s">
        <v>423</v>
      </c>
      <c r="H33" s="11" t="s">
        <v>479</v>
      </c>
      <c r="I33" s="17"/>
      <c r="J33" s="17"/>
      <c r="K33" s="17"/>
      <c r="L33" s="17"/>
    </row>
    <row r="34" spans="1:12" s="1" customFormat="1" ht="72.75" customHeight="1">
      <c r="A34" s="7" t="s">
        <v>38</v>
      </c>
      <c r="B34" s="8" t="s">
        <v>480</v>
      </c>
      <c r="C34" s="9">
        <v>206.77</v>
      </c>
      <c r="D34" s="9">
        <v>0</v>
      </c>
      <c r="E34" s="9">
        <v>206.77</v>
      </c>
      <c r="F34" s="10" t="s">
        <v>481</v>
      </c>
      <c r="G34" s="10" t="s">
        <v>469</v>
      </c>
      <c r="H34" s="11" t="s">
        <v>482</v>
      </c>
      <c r="I34" s="10" t="s">
        <v>413</v>
      </c>
      <c r="J34" s="11" t="s">
        <v>483</v>
      </c>
      <c r="K34" s="10" t="s">
        <v>473</v>
      </c>
      <c r="L34" s="11" t="s">
        <v>484</v>
      </c>
    </row>
    <row r="35" spans="1:12" s="1" customFormat="1" ht="51.75">
      <c r="A35" s="12"/>
      <c r="B35" s="13"/>
      <c r="C35" s="14"/>
      <c r="D35" s="14"/>
      <c r="E35" s="14"/>
      <c r="F35" s="14"/>
      <c r="G35" s="10" t="s">
        <v>475</v>
      </c>
      <c r="H35" s="11" t="s">
        <v>485</v>
      </c>
      <c r="I35" s="10" t="s">
        <v>477</v>
      </c>
      <c r="J35" s="11" t="s">
        <v>478</v>
      </c>
      <c r="K35" s="14"/>
      <c r="L35" s="14"/>
    </row>
    <row r="36" spans="1:12" s="1" customFormat="1" ht="39">
      <c r="A36" s="15"/>
      <c r="B36" s="16"/>
      <c r="C36" s="17"/>
      <c r="D36" s="17"/>
      <c r="E36" s="17"/>
      <c r="F36" s="17"/>
      <c r="G36" s="10" t="s">
        <v>423</v>
      </c>
      <c r="H36" s="11" t="s">
        <v>479</v>
      </c>
      <c r="I36" s="17"/>
      <c r="J36" s="17"/>
      <c r="K36" s="17"/>
      <c r="L36" s="17"/>
    </row>
    <row r="37" spans="1:12" s="1" customFormat="1" ht="57" customHeight="1">
      <c r="A37" s="7" t="s">
        <v>38</v>
      </c>
      <c r="B37" s="8" t="s">
        <v>486</v>
      </c>
      <c r="C37" s="9">
        <v>482.5</v>
      </c>
      <c r="D37" s="9">
        <v>0</v>
      </c>
      <c r="E37" s="9">
        <v>482.5</v>
      </c>
      <c r="F37" s="10" t="s">
        <v>487</v>
      </c>
      <c r="G37" s="10" t="s">
        <v>488</v>
      </c>
      <c r="H37" s="11" t="s">
        <v>488</v>
      </c>
      <c r="I37" s="10" t="s">
        <v>413</v>
      </c>
      <c r="J37" s="11" t="s">
        <v>489</v>
      </c>
      <c r="K37" s="10" t="s">
        <v>473</v>
      </c>
      <c r="L37" s="11" t="s">
        <v>490</v>
      </c>
    </row>
    <row r="38" spans="1:12" s="1" customFormat="1" ht="35.25" customHeight="1">
      <c r="A38" s="12"/>
      <c r="B38" s="13"/>
      <c r="C38" s="14"/>
      <c r="D38" s="14"/>
      <c r="E38" s="14"/>
      <c r="F38" s="14"/>
      <c r="G38" s="10" t="s">
        <v>427</v>
      </c>
      <c r="H38" s="11" t="s">
        <v>491</v>
      </c>
      <c r="I38" s="10" t="s">
        <v>419</v>
      </c>
      <c r="J38" s="11" t="s">
        <v>492</v>
      </c>
      <c r="K38" s="14"/>
      <c r="L38" s="14"/>
    </row>
    <row r="39" spans="1:12" s="1" customFormat="1" ht="25.5">
      <c r="A39" s="15"/>
      <c r="B39" s="16"/>
      <c r="C39" s="17"/>
      <c r="D39" s="17"/>
      <c r="E39" s="17"/>
      <c r="F39" s="17"/>
      <c r="G39" s="10" t="s">
        <v>493</v>
      </c>
      <c r="H39" s="11" t="s">
        <v>494</v>
      </c>
      <c r="I39" s="17"/>
      <c r="J39" s="17"/>
      <c r="K39" s="17"/>
      <c r="L39" s="17"/>
    </row>
    <row r="40" spans="1:12" s="1" customFormat="1" ht="24" customHeight="1">
      <c r="A40" s="7" t="s">
        <v>38</v>
      </c>
      <c r="B40" s="8" t="s">
        <v>495</v>
      </c>
      <c r="C40" s="9">
        <v>182.6</v>
      </c>
      <c r="D40" s="9">
        <v>0</v>
      </c>
      <c r="E40" s="9">
        <v>182.6</v>
      </c>
      <c r="F40" s="10" t="s">
        <v>496</v>
      </c>
      <c r="G40" s="10" t="s">
        <v>497</v>
      </c>
      <c r="H40" s="11" t="s">
        <v>498</v>
      </c>
      <c r="I40" s="10" t="s">
        <v>413</v>
      </c>
      <c r="J40" s="11" t="s">
        <v>499</v>
      </c>
      <c r="K40" s="10" t="s">
        <v>473</v>
      </c>
      <c r="L40" s="11" t="s">
        <v>500</v>
      </c>
    </row>
    <row r="41" spans="1:12" s="1" customFormat="1" ht="15">
      <c r="A41" s="12"/>
      <c r="B41" s="13"/>
      <c r="C41" s="14"/>
      <c r="D41" s="14"/>
      <c r="E41" s="14"/>
      <c r="F41" s="14"/>
      <c r="G41" s="10" t="s">
        <v>501</v>
      </c>
      <c r="H41" s="11" t="s">
        <v>498</v>
      </c>
      <c r="I41" s="10" t="s">
        <v>419</v>
      </c>
      <c r="J41" s="11" t="s">
        <v>502</v>
      </c>
      <c r="K41" s="14"/>
      <c r="L41" s="14"/>
    </row>
    <row r="42" spans="1:12" s="1" customFormat="1" ht="15">
      <c r="A42" s="15"/>
      <c r="B42" s="16"/>
      <c r="C42" s="17"/>
      <c r="D42" s="17"/>
      <c r="E42" s="17"/>
      <c r="F42" s="17"/>
      <c r="G42" s="10" t="s">
        <v>493</v>
      </c>
      <c r="H42" s="11" t="s">
        <v>503</v>
      </c>
      <c r="I42" s="17"/>
      <c r="J42" s="17"/>
      <c r="K42" s="17"/>
      <c r="L42" s="17"/>
    </row>
    <row r="43" spans="1:12" s="1" customFormat="1" ht="39.75" customHeight="1">
      <c r="A43" s="7" t="s">
        <v>38</v>
      </c>
      <c r="B43" s="8" t="s">
        <v>504</v>
      </c>
      <c r="C43" s="9">
        <v>215.43</v>
      </c>
      <c r="D43" s="9">
        <v>0</v>
      </c>
      <c r="E43" s="9">
        <v>215.43</v>
      </c>
      <c r="F43" s="10" t="s">
        <v>505</v>
      </c>
      <c r="G43" s="10" t="s">
        <v>506</v>
      </c>
      <c r="H43" s="11" t="s">
        <v>507</v>
      </c>
      <c r="I43" s="10" t="s">
        <v>508</v>
      </c>
      <c r="J43" s="11" t="s">
        <v>508</v>
      </c>
      <c r="K43" s="10" t="s">
        <v>509</v>
      </c>
      <c r="L43" s="11" t="s">
        <v>509</v>
      </c>
    </row>
    <row r="44" spans="1:12" s="1" customFormat="1" ht="15">
      <c r="A44" s="12"/>
      <c r="B44" s="13"/>
      <c r="C44" s="14"/>
      <c r="D44" s="14"/>
      <c r="E44" s="14"/>
      <c r="F44" s="14"/>
      <c r="G44" s="10" t="s">
        <v>510</v>
      </c>
      <c r="H44" s="11" t="s">
        <v>511</v>
      </c>
      <c r="I44" s="10" t="s">
        <v>512</v>
      </c>
      <c r="J44" s="11" t="s">
        <v>513</v>
      </c>
      <c r="K44" s="14"/>
      <c r="L44" s="14"/>
    </row>
    <row r="45" spans="1:12" s="1" customFormat="1" ht="15">
      <c r="A45" s="15"/>
      <c r="B45" s="16"/>
      <c r="C45" s="17"/>
      <c r="D45" s="17"/>
      <c r="E45" s="17"/>
      <c r="F45" s="17"/>
      <c r="G45" s="10" t="s">
        <v>514</v>
      </c>
      <c r="H45" s="11" t="s">
        <v>514</v>
      </c>
      <c r="I45" s="17"/>
      <c r="J45" s="17"/>
      <c r="K45" s="17"/>
      <c r="L45" s="17"/>
    </row>
    <row r="46" spans="1:12" s="1" customFormat="1" ht="24" customHeight="1">
      <c r="A46" s="7" t="s">
        <v>38</v>
      </c>
      <c r="B46" s="8" t="s">
        <v>340</v>
      </c>
      <c r="C46" s="9">
        <v>118</v>
      </c>
      <c r="D46" s="9">
        <v>118</v>
      </c>
      <c r="E46" s="9">
        <v>0</v>
      </c>
      <c r="F46" s="10" t="s">
        <v>515</v>
      </c>
      <c r="G46" s="10" t="s">
        <v>516</v>
      </c>
      <c r="H46" s="11" t="s">
        <v>517</v>
      </c>
      <c r="I46" s="10" t="s">
        <v>452</v>
      </c>
      <c r="J46" s="11" t="s">
        <v>518</v>
      </c>
      <c r="K46" s="10" t="s">
        <v>415</v>
      </c>
      <c r="L46" s="11" t="s">
        <v>519</v>
      </c>
    </row>
    <row r="47" spans="1:12" s="1" customFormat="1" ht="36.75" customHeight="1">
      <c r="A47" s="12"/>
      <c r="B47" s="13"/>
      <c r="C47" s="14"/>
      <c r="D47" s="14"/>
      <c r="E47" s="14"/>
      <c r="F47" s="14"/>
      <c r="G47" s="10" t="s">
        <v>427</v>
      </c>
      <c r="H47" s="11" t="s">
        <v>455</v>
      </c>
      <c r="I47" s="10" t="s">
        <v>413</v>
      </c>
      <c r="J47" s="11" t="s">
        <v>520</v>
      </c>
      <c r="K47" s="14"/>
      <c r="L47" s="14"/>
    </row>
    <row r="48" spans="1:12" s="1" customFormat="1" ht="15">
      <c r="A48" s="15"/>
      <c r="B48" s="16"/>
      <c r="C48" s="17"/>
      <c r="D48" s="17"/>
      <c r="E48" s="17"/>
      <c r="F48" s="17"/>
      <c r="G48" s="10" t="s">
        <v>521</v>
      </c>
      <c r="H48" s="11" t="s">
        <v>522</v>
      </c>
      <c r="I48" s="10" t="s">
        <v>403</v>
      </c>
      <c r="J48" s="11" t="s">
        <v>523</v>
      </c>
      <c r="K48" s="17"/>
      <c r="L48" s="17"/>
    </row>
    <row r="49" spans="1:12" s="1" customFormat="1" ht="90" customHeight="1">
      <c r="A49" s="7" t="s">
        <v>38</v>
      </c>
      <c r="B49" s="8" t="s">
        <v>341</v>
      </c>
      <c r="C49" s="9">
        <v>198</v>
      </c>
      <c r="D49" s="9">
        <v>198</v>
      </c>
      <c r="E49" s="9">
        <v>0</v>
      </c>
      <c r="F49" s="10" t="s">
        <v>524</v>
      </c>
      <c r="G49" s="10" t="s">
        <v>427</v>
      </c>
      <c r="H49" s="11" t="s">
        <v>455</v>
      </c>
      <c r="I49" s="10" t="s">
        <v>413</v>
      </c>
      <c r="J49" s="11" t="s">
        <v>525</v>
      </c>
      <c r="K49" s="10" t="s">
        <v>415</v>
      </c>
      <c r="L49" s="11" t="s">
        <v>519</v>
      </c>
    </row>
    <row r="50" spans="1:12" s="1" customFormat="1" ht="15">
      <c r="A50" s="12"/>
      <c r="B50" s="13"/>
      <c r="C50" s="14"/>
      <c r="D50" s="14"/>
      <c r="E50" s="14"/>
      <c r="F50" s="14"/>
      <c r="G50" s="10" t="s">
        <v>526</v>
      </c>
      <c r="H50" s="11" t="s">
        <v>527</v>
      </c>
      <c r="I50" s="10" t="s">
        <v>443</v>
      </c>
      <c r="J50" s="11" t="s">
        <v>528</v>
      </c>
      <c r="K50" s="14"/>
      <c r="L50" s="14"/>
    </row>
    <row r="51" spans="1:12" s="1" customFormat="1" ht="15">
      <c r="A51" s="12"/>
      <c r="B51" s="13"/>
      <c r="C51" s="14"/>
      <c r="D51" s="14"/>
      <c r="E51" s="14"/>
      <c r="F51" s="14"/>
      <c r="G51" s="10" t="s">
        <v>433</v>
      </c>
      <c r="H51" s="11" t="s">
        <v>529</v>
      </c>
      <c r="I51" s="14"/>
      <c r="J51" s="14"/>
      <c r="K51" s="14"/>
      <c r="L51" s="14"/>
    </row>
    <row r="52" spans="1:12" s="1" customFormat="1" ht="15">
      <c r="A52" s="12"/>
      <c r="B52" s="13"/>
      <c r="C52" s="14"/>
      <c r="D52" s="14"/>
      <c r="E52" s="14"/>
      <c r="F52" s="14"/>
      <c r="G52" s="10" t="s">
        <v>421</v>
      </c>
      <c r="H52" s="11" t="s">
        <v>530</v>
      </c>
      <c r="I52" s="14"/>
      <c r="J52" s="14"/>
      <c r="K52" s="14"/>
      <c r="L52" s="14"/>
    </row>
    <row r="53" spans="1:12" s="1" customFormat="1" ht="15">
      <c r="A53" s="15"/>
      <c r="B53" s="16"/>
      <c r="C53" s="17"/>
      <c r="D53" s="17"/>
      <c r="E53" s="17"/>
      <c r="F53" s="17"/>
      <c r="G53" s="10" t="s">
        <v>423</v>
      </c>
      <c r="H53" s="11" t="s">
        <v>447</v>
      </c>
      <c r="I53" s="17"/>
      <c r="J53" s="17"/>
      <c r="K53" s="17"/>
      <c r="L53" s="17"/>
    </row>
    <row r="54" spans="1:12" s="1" customFormat="1" ht="24" customHeight="1">
      <c r="A54" s="7" t="s">
        <v>38</v>
      </c>
      <c r="B54" s="8" t="s">
        <v>343</v>
      </c>
      <c r="C54" s="9">
        <v>113</v>
      </c>
      <c r="D54" s="9">
        <v>113</v>
      </c>
      <c r="E54" s="9">
        <v>0</v>
      </c>
      <c r="F54" s="10" t="s">
        <v>531</v>
      </c>
      <c r="G54" s="10" t="s">
        <v>532</v>
      </c>
      <c r="H54" s="11" t="s">
        <v>458</v>
      </c>
      <c r="I54" s="10" t="s">
        <v>452</v>
      </c>
      <c r="J54" s="11" t="s">
        <v>518</v>
      </c>
      <c r="K54" s="10" t="s">
        <v>415</v>
      </c>
      <c r="L54" s="11" t="s">
        <v>519</v>
      </c>
    </row>
    <row r="55" spans="1:12" s="1" customFormat="1" ht="39">
      <c r="A55" s="12"/>
      <c r="B55" s="13"/>
      <c r="C55" s="14"/>
      <c r="D55" s="14"/>
      <c r="E55" s="14"/>
      <c r="F55" s="14"/>
      <c r="G55" s="10" t="s">
        <v>533</v>
      </c>
      <c r="H55" s="11" t="s">
        <v>534</v>
      </c>
      <c r="I55" s="10" t="s">
        <v>413</v>
      </c>
      <c r="J55" s="11" t="s">
        <v>535</v>
      </c>
      <c r="K55" s="14"/>
      <c r="L55" s="14"/>
    </row>
    <row r="56" spans="1:12" s="1" customFormat="1" ht="15">
      <c r="A56" s="12"/>
      <c r="B56" s="13"/>
      <c r="C56" s="14"/>
      <c r="D56" s="14"/>
      <c r="E56" s="14"/>
      <c r="F56" s="14"/>
      <c r="G56" s="10" t="s">
        <v>427</v>
      </c>
      <c r="H56" s="11" t="s">
        <v>491</v>
      </c>
      <c r="I56" s="10" t="s">
        <v>403</v>
      </c>
      <c r="J56" s="11" t="s">
        <v>523</v>
      </c>
      <c r="K56" s="14"/>
      <c r="L56" s="14"/>
    </row>
    <row r="57" spans="1:12" s="1" customFormat="1" ht="15">
      <c r="A57" s="12"/>
      <c r="B57" s="13"/>
      <c r="C57" s="14"/>
      <c r="D57" s="14"/>
      <c r="E57" s="14"/>
      <c r="F57" s="14"/>
      <c r="G57" s="10" t="s">
        <v>536</v>
      </c>
      <c r="H57" s="11" t="s">
        <v>537</v>
      </c>
      <c r="I57" s="14"/>
      <c r="J57" s="14"/>
      <c r="K57" s="14"/>
      <c r="L57" s="14"/>
    </row>
    <row r="58" spans="1:12" s="1" customFormat="1" ht="15">
      <c r="A58" s="12"/>
      <c r="B58" s="13"/>
      <c r="C58" s="14"/>
      <c r="D58" s="14"/>
      <c r="E58" s="14"/>
      <c r="F58" s="14"/>
      <c r="G58" s="10" t="s">
        <v>457</v>
      </c>
      <c r="H58" s="11" t="s">
        <v>458</v>
      </c>
      <c r="I58" s="14"/>
      <c r="J58" s="14"/>
      <c r="K58" s="14"/>
      <c r="L58" s="14"/>
    </row>
    <row r="59" spans="1:12" s="1" customFormat="1" ht="15">
      <c r="A59" s="15"/>
      <c r="B59" s="16"/>
      <c r="C59" s="17"/>
      <c r="D59" s="17"/>
      <c r="E59" s="17"/>
      <c r="F59" s="17"/>
      <c r="G59" s="10" t="s">
        <v>538</v>
      </c>
      <c r="H59" s="11" t="s">
        <v>458</v>
      </c>
      <c r="I59" s="17"/>
      <c r="J59" s="17"/>
      <c r="K59" s="17"/>
      <c r="L59" s="17"/>
    </row>
    <row r="60" spans="1:12" s="1" customFormat="1" ht="44.25" customHeight="1">
      <c r="A60" s="7" t="s">
        <v>38</v>
      </c>
      <c r="B60" s="8" t="s">
        <v>539</v>
      </c>
      <c r="C60" s="9">
        <v>494.73</v>
      </c>
      <c r="D60" s="9">
        <v>0</v>
      </c>
      <c r="E60" s="9">
        <v>494.73</v>
      </c>
      <c r="F60" s="10" t="s">
        <v>540</v>
      </c>
      <c r="G60" s="10" t="s">
        <v>541</v>
      </c>
      <c r="H60" s="11" t="s">
        <v>542</v>
      </c>
      <c r="I60" s="10" t="s">
        <v>396</v>
      </c>
      <c r="J60" s="11" t="s">
        <v>543</v>
      </c>
      <c r="K60" s="10" t="s">
        <v>399</v>
      </c>
      <c r="L60" s="11" t="s">
        <v>544</v>
      </c>
    </row>
    <row r="61" spans="1:12" s="1" customFormat="1" ht="84.75" customHeight="1">
      <c r="A61" s="12"/>
      <c r="B61" s="13"/>
      <c r="C61" s="14"/>
      <c r="D61" s="14"/>
      <c r="E61" s="14"/>
      <c r="F61" s="14"/>
      <c r="G61" s="10" t="s">
        <v>545</v>
      </c>
      <c r="H61" s="11" t="s">
        <v>546</v>
      </c>
      <c r="I61" s="10" t="s">
        <v>403</v>
      </c>
      <c r="J61" s="11" t="s">
        <v>547</v>
      </c>
      <c r="K61" s="14"/>
      <c r="L61" s="14"/>
    </row>
    <row r="62" spans="1:12" s="1" customFormat="1" ht="56.25" customHeight="1">
      <c r="A62" s="15"/>
      <c r="B62" s="16"/>
      <c r="C62" s="17"/>
      <c r="D62" s="17"/>
      <c r="E62" s="17"/>
      <c r="F62" s="17"/>
      <c r="G62" s="10" t="s">
        <v>548</v>
      </c>
      <c r="H62" s="11" t="s">
        <v>549</v>
      </c>
      <c r="I62" s="17"/>
      <c r="J62" s="17"/>
      <c r="K62" s="17"/>
      <c r="L62" s="17"/>
    </row>
    <row r="63" spans="1:12" s="1" customFormat="1" ht="43.5" customHeight="1">
      <c r="A63" s="7" t="s">
        <v>38</v>
      </c>
      <c r="B63" s="8" t="s">
        <v>550</v>
      </c>
      <c r="C63" s="9">
        <v>139.08</v>
      </c>
      <c r="D63" s="9">
        <v>139.08</v>
      </c>
      <c r="E63" s="9">
        <v>0</v>
      </c>
      <c r="F63" s="10" t="s">
        <v>551</v>
      </c>
      <c r="G63" s="10" t="s">
        <v>552</v>
      </c>
      <c r="H63" s="11" t="s">
        <v>553</v>
      </c>
      <c r="I63" s="10" t="s">
        <v>554</v>
      </c>
      <c r="J63" s="11" t="s">
        <v>555</v>
      </c>
      <c r="K63" s="10" t="s">
        <v>38</v>
      </c>
      <c r="L63" s="11" t="s">
        <v>556</v>
      </c>
    </row>
    <row r="64" spans="1:12" s="1" customFormat="1" ht="43.5" customHeight="1">
      <c r="A64" s="12"/>
      <c r="B64" s="13"/>
      <c r="C64" s="14"/>
      <c r="D64" s="14"/>
      <c r="E64" s="14"/>
      <c r="F64" s="14"/>
      <c r="G64" s="10" t="s">
        <v>557</v>
      </c>
      <c r="H64" s="11" t="s">
        <v>558</v>
      </c>
      <c r="I64" s="10" t="s">
        <v>559</v>
      </c>
      <c r="J64" s="11" t="s">
        <v>560</v>
      </c>
      <c r="K64" s="14"/>
      <c r="L64" s="14"/>
    </row>
    <row r="65" spans="1:12" s="1" customFormat="1" ht="43.5" customHeight="1">
      <c r="A65" s="15"/>
      <c r="B65" s="16"/>
      <c r="C65" s="17"/>
      <c r="D65" s="17"/>
      <c r="E65" s="17"/>
      <c r="F65" s="17"/>
      <c r="G65" s="10" t="s">
        <v>561</v>
      </c>
      <c r="H65" s="11" t="s">
        <v>558</v>
      </c>
      <c r="I65" s="17"/>
      <c r="J65" s="17"/>
      <c r="K65" s="17"/>
      <c r="L65" s="17"/>
    </row>
    <row r="66" spans="1:12" s="1" customFormat="1" ht="156.75" customHeight="1">
      <c r="A66" s="7" t="s">
        <v>38</v>
      </c>
      <c r="B66" s="8" t="s">
        <v>562</v>
      </c>
      <c r="C66" s="9">
        <v>2530</v>
      </c>
      <c r="D66" s="9">
        <v>2530</v>
      </c>
      <c r="E66" s="9">
        <v>0</v>
      </c>
      <c r="F66" s="10" t="s">
        <v>563</v>
      </c>
      <c r="G66" s="10" t="s">
        <v>564</v>
      </c>
      <c r="H66" s="11" t="s">
        <v>565</v>
      </c>
      <c r="I66" s="10" t="s">
        <v>413</v>
      </c>
      <c r="J66" s="11" t="s">
        <v>566</v>
      </c>
      <c r="K66" s="10" t="s">
        <v>415</v>
      </c>
      <c r="L66" s="11" t="s">
        <v>567</v>
      </c>
    </row>
    <row r="67" spans="1:12" s="1" customFormat="1" ht="24.75" customHeight="1">
      <c r="A67" s="12"/>
      <c r="B67" s="13"/>
      <c r="C67" s="14"/>
      <c r="D67" s="14"/>
      <c r="E67" s="14"/>
      <c r="F67" s="14"/>
      <c r="G67" s="10" t="s">
        <v>568</v>
      </c>
      <c r="H67" s="11" t="s">
        <v>422</v>
      </c>
      <c r="I67" s="10" t="s">
        <v>419</v>
      </c>
      <c r="J67" s="11" t="s">
        <v>569</v>
      </c>
      <c r="K67" s="14"/>
      <c r="L67" s="14"/>
    </row>
    <row r="68" spans="1:12" s="1" customFormat="1" ht="24.75" customHeight="1">
      <c r="A68" s="15"/>
      <c r="B68" s="16"/>
      <c r="C68" s="17"/>
      <c r="D68" s="17"/>
      <c r="E68" s="17"/>
      <c r="F68" s="17"/>
      <c r="G68" s="10" t="s">
        <v>570</v>
      </c>
      <c r="H68" s="11" t="s">
        <v>571</v>
      </c>
      <c r="I68" s="17"/>
      <c r="J68" s="17"/>
      <c r="K68" s="17"/>
      <c r="L68" s="17"/>
    </row>
  </sheetData>
  <sheetProtection/>
  <mergeCells count="177">
    <mergeCell ref="A1:L1"/>
    <mergeCell ref="A2:L2"/>
    <mergeCell ref="G3:L3"/>
    <mergeCell ref="G4:H4"/>
    <mergeCell ref="I4:J4"/>
    <mergeCell ref="K4:L4"/>
    <mergeCell ref="A7:A10"/>
    <mergeCell ref="A11:A14"/>
    <mergeCell ref="A15:A19"/>
    <mergeCell ref="A20:A24"/>
    <mergeCell ref="A25:A27"/>
    <mergeCell ref="A28:A30"/>
    <mergeCell ref="A31:A33"/>
    <mergeCell ref="A34:A36"/>
    <mergeCell ref="A37:A39"/>
    <mergeCell ref="A40:A42"/>
    <mergeCell ref="A43:A45"/>
    <mergeCell ref="A46:A48"/>
    <mergeCell ref="A49:A53"/>
    <mergeCell ref="A54:A59"/>
    <mergeCell ref="A60:A62"/>
    <mergeCell ref="A63:A65"/>
    <mergeCell ref="A66:A68"/>
    <mergeCell ref="B7:B10"/>
    <mergeCell ref="B11:B14"/>
    <mergeCell ref="B15:B19"/>
    <mergeCell ref="B20:B24"/>
    <mergeCell ref="B25:B27"/>
    <mergeCell ref="B28:B30"/>
    <mergeCell ref="B31:B33"/>
    <mergeCell ref="B34:B36"/>
    <mergeCell ref="B37:B39"/>
    <mergeCell ref="B40:B42"/>
    <mergeCell ref="B43:B45"/>
    <mergeCell ref="B46:B48"/>
    <mergeCell ref="B49:B53"/>
    <mergeCell ref="B54:B59"/>
    <mergeCell ref="B60:B62"/>
    <mergeCell ref="B63:B65"/>
    <mergeCell ref="B66:B68"/>
    <mergeCell ref="C7:C10"/>
    <mergeCell ref="C11:C14"/>
    <mergeCell ref="C15:C19"/>
    <mergeCell ref="C20:C24"/>
    <mergeCell ref="C25:C27"/>
    <mergeCell ref="C28:C30"/>
    <mergeCell ref="C31:C33"/>
    <mergeCell ref="C34:C36"/>
    <mergeCell ref="C37:C39"/>
    <mergeCell ref="C40:C42"/>
    <mergeCell ref="C43:C45"/>
    <mergeCell ref="C46:C48"/>
    <mergeCell ref="C49:C53"/>
    <mergeCell ref="C54:C59"/>
    <mergeCell ref="C60:C62"/>
    <mergeCell ref="C63:C65"/>
    <mergeCell ref="C66:C68"/>
    <mergeCell ref="D7:D10"/>
    <mergeCell ref="D11:D14"/>
    <mergeCell ref="D15:D19"/>
    <mergeCell ref="D20:D24"/>
    <mergeCell ref="D25:D27"/>
    <mergeCell ref="D28:D30"/>
    <mergeCell ref="D31:D33"/>
    <mergeCell ref="D34:D36"/>
    <mergeCell ref="D37:D39"/>
    <mergeCell ref="D40:D42"/>
    <mergeCell ref="D43:D45"/>
    <mergeCell ref="D46:D48"/>
    <mergeCell ref="D49:D53"/>
    <mergeCell ref="D54:D59"/>
    <mergeCell ref="D60:D62"/>
    <mergeCell ref="D63:D65"/>
    <mergeCell ref="D66:D68"/>
    <mergeCell ref="E7:E10"/>
    <mergeCell ref="E11:E14"/>
    <mergeCell ref="E15:E19"/>
    <mergeCell ref="E20:E24"/>
    <mergeCell ref="E25:E27"/>
    <mergeCell ref="E28:E30"/>
    <mergeCell ref="E31:E33"/>
    <mergeCell ref="E34:E36"/>
    <mergeCell ref="E37:E39"/>
    <mergeCell ref="E40:E42"/>
    <mergeCell ref="E43:E45"/>
    <mergeCell ref="E46:E48"/>
    <mergeCell ref="E49:E53"/>
    <mergeCell ref="E54:E59"/>
    <mergeCell ref="E60:E62"/>
    <mergeCell ref="E63:E65"/>
    <mergeCell ref="E66:E68"/>
    <mergeCell ref="F3:F5"/>
    <mergeCell ref="F7:F10"/>
    <mergeCell ref="F11:F14"/>
    <mergeCell ref="F15:F19"/>
    <mergeCell ref="F20:F24"/>
    <mergeCell ref="F25:F27"/>
    <mergeCell ref="F28:F30"/>
    <mergeCell ref="F31:F33"/>
    <mergeCell ref="F34:F36"/>
    <mergeCell ref="F37:F39"/>
    <mergeCell ref="F40:F42"/>
    <mergeCell ref="F43:F45"/>
    <mergeCell ref="F46:F48"/>
    <mergeCell ref="F49:F53"/>
    <mergeCell ref="F54:F59"/>
    <mergeCell ref="F60:F62"/>
    <mergeCell ref="F63:F65"/>
    <mergeCell ref="F66:F68"/>
    <mergeCell ref="I8:I10"/>
    <mergeCell ref="I12:I14"/>
    <mergeCell ref="I16:I19"/>
    <mergeCell ref="I21:I24"/>
    <mergeCell ref="I26:I27"/>
    <mergeCell ref="I29:I30"/>
    <mergeCell ref="I32:I33"/>
    <mergeCell ref="I35:I36"/>
    <mergeCell ref="I38:I39"/>
    <mergeCell ref="I41:I42"/>
    <mergeCell ref="I44:I45"/>
    <mergeCell ref="I50:I53"/>
    <mergeCell ref="I56:I59"/>
    <mergeCell ref="I61:I62"/>
    <mergeCell ref="I64:I65"/>
    <mergeCell ref="I67:I68"/>
    <mergeCell ref="J8:J10"/>
    <mergeCell ref="J12:J14"/>
    <mergeCell ref="J16:J19"/>
    <mergeCell ref="J21:J24"/>
    <mergeCell ref="J26:J27"/>
    <mergeCell ref="J29:J30"/>
    <mergeCell ref="J32:J33"/>
    <mergeCell ref="J35:J36"/>
    <mergeCell ref="J38:J39"/>
    <mergeCell ref="J41:J42"/>
    <mergeCell ref="J44:J45"/>
    <mergeCell ref="J50:J53"/>
    <mergeCell ref="J56:J59"/>
    <mergeCell ref="J61:J62"/>
    <mergeCell ref="J64:J65"/>
    <mergeCell ref="J67:J68"/>
    <mergeCell ref="K7:K10"/>
    <mergeCell ref="K11:K14"/>
    <mergeCell ref="K15:K19"/>
    <mergeCell ref="K20:K24"/>
    <mergeCell ref="K25:K27"/>
    <mergeCell ref="K28:K30"/>
    <mergeCell ref="K31:K33"/>
    <mergeCell ref="K34:K36"/>
    <mergeCell ref="K37:K39"/>
    <mergeCell ref="K40:K42"/>
    <mergeCell ref="K43:K45"/>
    <mergeCell ref="K46:K48"/>
    <mergeCell ref="K49:K53"/>
    <mergeCell ref="K54:K59"/>
    <mergeCell ref="K60:K62"/>
    <mergeCell ref="K63:K65"/>
    <mergeCell ref="K66:K68"/>
    <mergeCell ref="L7:L10"/>
    <mergeCell ref="L11:L14"/>
    <mergeCell ref="L15:L19"/>
    <mergeCell ref="L20:L24"/>
    <mergeCell ref="L25:L27"/>
    <mergeCell ref="L28:L30"/>
    <mergeCell ref="L31:L33"/>
    <mergeCell ref="L34:L36"/>
    <mergeCell ref="L37:L39"/>
    <mergeCell ref="L40:L42"/>
    <mergeCell ref="L43:L45"/>
    <mergeCell ref="L46:L48"/>
    <mergeCell ref="L49:L53"/>
    <mergeCell ref="L54:L59"/>
    <mergeCell ref="L60:L62"/>
    <mergeCell ref="L63:L65"/>
    <mergeCell ref="L66:L68"/>
    <mergeCell ref="A3:B5"/>
    <mergeCell ref="C3:E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5" sqref="A15"/>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04"/>
      <c r="B1" s="104"/>
      <c r="C1" s="104"/>
      <c r="D1" s="25" t="s">
        <v>3</v>
      </c>
    </row>
    <row r="2" spans="1:4" ht="20.25" customHeight="1">
      <c r="A2" s="21" t="s">
        <v>4</v>
      </c>
      <c r="B2" s="21"/>
      <c r="C2" s="21"/>
      <c r="D2" s="21"/>
    </row>
    <row r="3" spans="1:4" ht="20.25" customHeight="1">
      <c r="A3" s="105" t="s">
        <v>0</v>
      </c>
      <c r="B3" s="106"/>
      <c r="C3" s="45"/>
      <c r="D3" s="25" t="s">
        <v>5</v>
      </c>
    </row>
    <row r="4" spans="1:4" ht="19.5" customHeight="1">
      <c r="A4" s="107" t="s">
        <v>6</v>
      </c>
      <c r="B4" s="108"/>
      <c r="C4" s="107" t="s">
        <v>7</v>
      </c>
      <c r="D4" s="108"/>
    </row>
    <row r="5" spans="1:4" ht="19.5" customHeight="1">
      <c r="A5" s="110" t="s">
        <v>8</v>
      </c>
      <c r="B5" s="110" t="s">
        <v>9</v>
      </c>
      <c r="C5" s="110" t="s">
        <v>8</v>
      </c>
      <c r="D5" s="159" t="s">
        <v>9</v>
      </c>
    </row>
    <row r="6" spans="1:4" ht="19.5" customHeight="1">
      <c r="A6" s="126" t="s">
        <v>10</v>
      </c>
      <c r="B6" s="160">
        <v>2096.99</v>
      </c>
      <c r="C6" s="126" t="s">
        <v>11</v>
      </c>
      <c r="D6" s="160">
        <v>2.25</v>
      </c>
    </row>
    <row r="7" spans="1:4" ht="19.5" customHeight="1">
      <c r="A7" s="126" t="s">
        <v>12</v>
      </c>
      <c r="B7" s="114">
        <v>0</v>
      </c>
      <c r="C7" s="126" t="s">
        <v>13</v>
      </c>
      <c r="D7" s="160">
        <v>0</v>
      </c>
    </row>
    <row r="8" spans="1:4" ht="19.5" customHeight="1">
      <c r="A8" s="113" t="s">
        <v>14</v>
      </c>
      <c r="B8" s="160">
        <v>0</v>
      </c>
      <c r="C8" s="161" t="s">
        <v>15</v>
      </c>
      <c r="D8" s="160">
        <v>0</v>
      </c>
    </row>
    <row r="9" spans="1:4" ht="19.5" customHeight="1">
      <c r="A9" s="126" t="s">
        <v>16</v>
      </c>
      <c r="B9" s="152">
        <v>1369.85</v>
      </c>
      <c r="C9" s="126" t="s">
        <v>17</v>
      </c>
      <c r="D9" s="160">
        <v>0</v>
      </c>
    </row>
    <row r="10" spans="1:4" ht="19.5" customHeight="1">
      <c r="A10" s="126" t="s">
        <v>18</v>
      </c>
      <c r="B10" s="160">
        <v>0</v>
      </c>
      <c r="C10" s="126" t="s">
        <v>19</v>
      </c>
      <c r="D10" s="160">
        <v>0</v>
      </c>
    </row>
    <row r="11" spans="1:4" ht="19.5" customHeight="1">
      <c r="A11" s="126" t="s">
        <v>20</v>
      </c>
      <c r="B11" s="160">
        <v>627</v>
      </c>
      <c r="C11" s="126" t="s">
        <v>21</v>
      </c>
      <c r="D11" s="160">
        <v>6239.58</v>
      </c>
    </row>
    <row r="12" spans="1:4" ht="19.5" customHeight="1">
      <c r="A12" s="126"/>
      <c r="B12" s="160"/>
      <c r="C12" s="126" t="s">
        <v>22</v>
      </c>
      <c r="D12" s="160">
        <v>0</v>
      </c>
    </row>
    <row r="13" spans="1:4" ht="19.5" customHeight="1">
      <c r="A13" s="120"/>
      <c r="B13" s="160"/>
      <c r="C13" s="126" t="s">
        <v>23</v>
      </c>
      <c r="D13" s="160">
        <v>150</v>
      </c>
    </row>
    <row r="14" spans="1:4" ht="19.5" customHeight="1">
      <c r="A14" s="120"/>
      <c r="B14" s="160"/>
      <c r="C14" s="126" t="s">
        <v>24</v>
      </c>
      <c r="D14" s="160">
        <v>0</v>
      </c>
    </row>
    <row r="15" spans="1:4" ht="19.5" customHeight="1">
      <c r="A15" s="120"/>
      <c r="B15" s="160"/>
      <c r="C15" s="126" t="s">
        <v>25</v>
      </c>
      <c r="D15" s="160">
        <v>70</v>
      </c>
    </row>
    <row r="16" spans="1:4" ht="19.5" customHeight="1">
      <c r="A16" s="120"/>
      <c r="B16" s="160"/>
      <c r="C16" s="126" t="s">
        <v>26</v>
      </c>
      <c r="D16" s="160">
        <v>0</v>
      </c>
    </row>
    <row r="17" spans="1:4" ht="19.5" customHeight="1">
      <c r="A17" s="120"/>
      <c r="B17" s="160"/>
      <c r="C17" s="126" t="s">
        <v>27</v>
      </c>
      <c r="D17" s="160">
        <v>0</v>
      </c>
    </row>
    <row r="18" spans="1:4" ht="19.5" customHeight="1">
      <c r="A18" s="120"/>
      <c r="B18" s="160"/>
      <c r="C18" s="126" t="s">
        <v>28</v>
      </c>
      <c r="D18" s="160">
        <v>23.05</v>
      </c>
    </row>
    <row r="19" spans="1:4" ht="19.5" customHeight="1">
      <c r="A19" s="120"/>
      <c r="B19" s="160"/>
      <c r="C19" s="126" t="s">
        <v>29</v>
      </c>
      <c r="D19" s="160">
        <v>0</v>
      </c>
    </row>
    <row r="20" spans="1:4" ht="19.5" customHeight="1">
      <c r="A20" s="120"/>
      <c r="B20" s="160"/>
      <c r="C20" s="126" t="s">
        <v>30</v>
      </c>
      <c r="D20" s="160">
        <v>0</v>
      </c>
    </row>
    <row r="21" spans="1:4" ht="19.5" customHeight="1">
      <c r="A21" s="120"/>
      <c r="B21" s="160"/>
      <c r="C21" s="126" t="s">
        <v>31</v>
      </c>
      <c r="D21" s="160">
        <v>0</v>
      </c>
    </row>
    <row r="22" spans="1:4" ht="19.5" customHeight="1">
      <c r="A22" s="120"/>
      <c r="B22" s="160"/>
      <c r="C22" s="126" t="s">
        <v>32</v>
      </c>
      <c r="D22" s="160">
        <v>0</v>
      </c>
    </row>
    <row r="23" spans="1:4" ht="19.5" customHeight="1">
      <c r="A23" s="120"/>
      <c r="B23" s="160"/>
      <c r="C23" s="126" t="s">
        <v>33</v>
      </c>
      <c r="D23" s="160">
        <v>0</v>
      </c>
    </row>
    <row r="24" spans="1:4" ht="19.5" customHeight="1">
      <c r="A24" s="120"/>
      <c r="B24" s="160"/>
      <c r="C24" s="126" t="s">
        <v>34</v>
      </c>
      <c r="D24" s="160">
        <v>0</v>
      </c>
    </row>
    <row r="25" spans="1:4" ht="19.5" customHeight="1">
      <c r="A25" s="120"/>
      <c r="B25" s="160"/>
      <c r="C25" s="126" t="s">
        <v>35</v>
      </c>
      <c r="D25" s="160">
        <v>179.64</v>
      </c>
    </row>
    <row r="26" spans="1:4" ht="19.5" customHeight="1">
      <c r="A26" s="126"/>
      <c r="B26" s="160"/>
      <c r="C26" s="126" t="s">
        <v>36</v>
      </c>
      <c r="D26" s="160">
        <v>0</v>
      </c>
    </row>
    <row r="27" spans="1:4" ht="19.5" customHeight="1">
      <c r="A27" s="126"/>
      <c r="B27" s="160"/>
      <c r="C27" s="126" t="s">
        <v>37</v>
      </c>
      <c r="D27" s="160">
        <v>0</v>
      </c>
    </row>
    <row r="28" spans="1:4" ht="19.5" customHeight="1">
      <c r="A28" s="126" t="s">
        <v>38</v>
      </c>
      <c r="B28" s="160"/>
      <c r="C28" s="126" t="s">
        <v>39</v>
      </c>
      <c r="D28" s="160">
        <v>2530</v>
      </c>
    </row>
    <row r="29" spans="1:4" ht="19.5" customHeight="1">
      <c r="A29" s="126"/>
      <c r="B29" s="160"/>
      <c r="C29" s="126" t="s">
        <v>40</v>
      </c>
      <c r="D29" s="160">
        <v>0</v>
      </c>
    </row>
    <row r="30" spans="1:4" ht="19.5" customHeight="1">
      <c r="A30" s="130"/>
      <c r="B30" s="114"/>
      <c r="C30" s="130" t="s">
        <v>41</v>
      </c>
      <c r="D30" s="114">
        <v>0</v>
      </c>
    </row>
    <row r="31" spans="1:4" ht="19.5" customHeight="1">
      <c r="A31" s="133"/>
      <c r="B31" s="117"/>
      <c r="C31" s="133" t="s">
        <v>42</v>
      </c>
      <c r="D31" s="117">
        <v>0</v>
      </c>
    </row>
    <row r="32" spans="1:4" ht="19.5" customHeight="1">
      <c r="A32" s="133"/>
      <c r="B32" s="117"/>
      <c r="C32" s="133" t="s">
        <v>43</v>
      </c>
      <c r="D32" s="117">
        <v>0</v>
      </c>
    </row>
    <row r="33" spans="1:4" ht="19.5" customHeight="1">
      <c r="A33" s="133"/>
      <c r="B33" s="117"/>
      <c r="C33" s="133" t="s">
        <v>44</v>
      </c>
      <c r="D33" s="117">
        <v>0</v>
      </c>
    </row>
    <row r="34" spans="1:4" ht="19.5" customHeight="1">
      <c r="A34" s="133"/>
      <c r="B34" s="117"/>
      <c r="C34" s="133" t="s">
        <v>45</v>
      </c>
      <c r="D34" s="117">
        <v>0</v>
      </c>
    </row>
    <row r="35" spans="1:4" ht="19.5" customHeight="1">
      <c r="A35" s="133"/>
      <c r="B35" s="117"/>
      <c r="C35" s="133" t="s">
        <v>46</v>
      </c>
      <c r="D35" s="117">
        <v>0</v>
      </c>
    </row>
    <row r="36" spans="1:4" ht="19.5" customHeight="1">
      <c r="A36" s="133"/>
      <c r="B36" s="117"/>
      <c r="C36" s="133"/>
      <c r="D36" s="136"/>
    </row>
    <row r="37" spans="1:4" ht="19.5" customHeight="1">
      <c r="A37" s="135" t="s">
        <v>47</v>
      </c>
      <c r="B37" s="136">
        <f>SUM(B6:B34)</f>
        <v>4093.8399999999997</v>
      </c>
      <c r="C37" s="135" t="s">
        <v>48</v>
      </c>
      <c r="D37" s="136">
        <f>SUM(D6:D35)</f>
        <v>9194.52</v>
      </c>
    </row>
    <row r="38" spans="1:4" ht="19.5" customHeight="1">
      <c r="A38" s="133" t="s">
        <v>49</v>
      </c>
      <c r="B38" s="117">
        <v>0</v>
      </c>
      <c r="C38" s="133" t="s">
        <v>50</v>
      </c>
      <c r="D38" s="117">
        <v>0</v>
      </c>
    </row>
    <row r="39" spans="1:4" ht="19.5" customHeight="1">
      <c r="A39" s="133" t="s">
        <v>51</v>
      </c>
      <c r="B39" s="117">
        <v>5100.68</v>
      </c>
      <c r="C39" s="133" t="s">
        <v>52</v>
      </c>
      <c r="D39" s="117">
        <v>0</v>
      </c>
    </row>
    <row r="40" spans="1:4" ht="19.5" customHeight="1">
      <c r="A40" s="133"/>
      <c r="B40" s="117"/>
      <c r="C40" s="133" t="s">
        <v>53</v>
      </c>
      <c r="D40" s="117">
        <v>0</v>
      </c>
    </row>
    <row r="41" spans="1:4" ht="19.5" customHeight="1">
      <c r="A41" s="162"/>
      <c r="B41" s="163"/>
      <c r="C41" s="162"/>
      <c r="D41" s="164"/>
    </row>
    <row r="42" spans="1:4" ht="19.5" customHeight="1">
      <c r="A42" s="165" t="s">
        <v>54</v>
      </c>
      <c r="B42" s="166">
        <f>SUM(B37:B39)</f>
        <v>9194.52</v>
      </c>
      <c r="C42" s="165" t="s">
        <v>55</v>
      </c>
      <c r="D42" s="167">
        <f>SUM(D37,D38,D40)</f>
        <v>9194.52</v>
      </c>
    </row>
    <row r="43" spans="1:4" ht="20.25" customHeight="1">
      <c r="A43" s="168"/>
      <c r="B43" s="169"/>
      <c r="C43" s="170"/>
      <c r="D43" s="104"/>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8"/>
      <c r="B1" s="19"/>
      <c r="C1" s="19"/>
      <c r="D1" s="19"/>
      <c r="E1" s="19"/>
      <c r="F1" s="19"/>
      <c r="G1" s="19"/>
      <c r="H1" s="19"/>
      <c r="I1" s="19"/>
      <c r="J1" s="19"/>
      <c r="K1" s="19"/>
      <c r="L1" s="19"/>
      <c r="M1" s="19"/>
      <c r="N1" s="19"/>
      <c r="O1" s="19"/>
      <c r="P1" s="19"/>
      <c r="Q1" s="19"/>
      <c r="R1" s="19"/>
      <c r="S1" s="100"/>
      <c r="T1" s="158" t="s">
        <v>56</v>
      </c>
    </row>
    <row r="2" spans="1:20" ht="19.5" customHeight="1">
      <c r="A2" s="21" t="s">
        <v>57</v>
      </c>
      <c r="B2" s="21"/>
      <c r="C2" s="21"/>
      <c r="D2" s="21"/>
      <c r="E2" s="21"/>
      <c r="F2" s="21"/>
      <c r="G2" s="21"/>
      <c r="H2" s="21"/>
      <c r="I2" s="21"/>
      <c r="J2" s="21"/>
      <c r="K2" s="21"/>
      <c r="L2" s="21"/>
      <c r="M2" s="21"/>
      <c r="N2" s="21"/>
      <c r="O2" s="21"/>
      <c r="P2" s="21"/>
      <c r="Q2" s="21"/>
      <c r="R2" s="21"/>
      <c r="S2" s="21"/>
      <c r="T2" s="21"/>
    </row>
    <row r="3" spans="1:20" ht="19.5" customHeight="1">
      <c r="A3" s="22" t="s">
        <v>0</v>
      </c>
      <c r="B3" s="23"/>
      <c r="C3" s="23"/>
      <c r="D3" s="23"/>
      <c r="E3" s="23"/>
      <c r="F3" s="48"/>
      <c r="G3" s="48"/>
      <c r="H3" s="48"/>
      <c r="I3" s="48"/>
      <c r="J3" s="92"/>
      <c r="K3" s="92"/>
      <c r="L3" s="92"/>
      <c r="M3" s="92"/>
      <c r="N3" s="92"/>
      <c r="O3" s="92"/>
      <c r="P3" s="92"/>
      <c r="Q3" s="92"/>
      <c r="R3" s="92"/>
      <c r="S3" s="79"/>
      <c r="T3" s="25" t="s">
        <v>5</v>
      </c>
    </row>
    <row r="4" spans="1:20" ht="19.5" customHeight="1">
      <c r="A4" s="26" t="s">
        <v>58</v>
      </c>
      <c r="B4" s="27"/>
      <c r="C4" s="27"/>
      <c r="D4" s="27"/>
      <c r="E4" s="28"/>
      <c r="F4" s="71" t="s">
        <v>59</v>
      </c>
      <c r="G4" s="30" t="s">
        <v>60</v>
      </c>
      <c r="H4" s="33" t="s">
        <v>61</v>
      </c>
      <c r="I4" s="33" t="s">
        <v>62</v>
      </c>
      <c r="J4" s="33" t="s">
        <v>63</v>
      </c>
      <c r="K4" s="33" t="s">
        <v>64</v>
      </c>
      <c r="L4" s="33"/>
      <c r="M4" s="153" t="s">
        <v>65</v>
      </c>
      <c r="N4" s="89" t="s">
        <v>66</v>
      </c>
      <c r="O4" s="90"/>
      <c r="P4" s="90"/>
      <c r="Q4" s="90"/>
      <c r="R4" s="91"/>
      <c r="S4" s="71" t="s">
        <v>67</v>
      </c>
      <c r="T4" s="33" t="s">
        <v>68</v>
      </c>
    </row>
    <row r="5" spans="1:20" ht="19.5" customHeight="1">
      <c r="A5" s="26" t="s">
        <v>69</v>
      </c>
      <c r="B5" s="27"/>
      <c r="C5" s="28"/>
      <c r="D5" s="73" t="s">
        <v>70</v>
      </c>
      <c r="E5" s="32" t="s">
        <v>71</v>
      </c>
      <c r="F5" s="33"/>
      <c r="G5" s="30"/>
      <c r="H5" s="33"/>
      <c r="I5" s="33"/>
      <c r="J5" s="33"/>
      <c r="K5" s="154" t="s">
        <v>72</v>
      </c>
      <c r="L5" s="33" t="s">
        <v>73</v>
      </c>
      <c r="M5" s="155"/>
      <c r="N5" s="85" t="s">
        <v>74</v>
      </c>
      <c r="O5" s="85" t="s">
        <v>75</v>
      </c>
      <c r="P5" s="85" t="s">
        <v>76</v>
      </c>
      <c r="Q5" s="85" t="s">
        <v>77</v>
      </c>
      <c r="R5" s="85" t="s">
        <v>78</v>
      </c>
      <c r="S5" s="33"/>
      <c r="T5" s="33"/>
    </row>
    <row r="6" spans="1:20" ht="30.75" customHeight="1">
      <c r="A6" s="35" t="s">
        <v>79</v>
      </c>
      <c r="B6" s="34" t="s">
        <v>80</v>
      </c>
      <c r="C6" s="36" t="s">
        <v>81</v>
      </c>
      <c r="D6" s="38"/>
      <c r="E6" s="38"/>
      <c r="F6" s="39"/>
      <c r="G6" s="40"/>
      <c r="H6" s="39"/>
      <c r="I6" s="39"/>
      <c r="J6" s="39"/>
      <c r="K6" s="156"/>
      <c r="L6" s="39"/>
      <c r="M6" s="157"/>
      <c r="N6" s="39"/>
      <c r="O6" s="39"/>
      <c r="P6" s="39"/>
      <c r="Q6" s="39"/>
      <c r="R6" s="39"/>
      <c r="S6" s="39"/>
      <c r="T6" s="39"/>
    </row>
    <row r="7" spans="1:20" ht="19.5" customHeight="1">
      <c r="A7" s="41" t="s">
        <v>38</v>
      </c>
      <c r="B7" s="41" t="s">
        <v>38</v>
      </c>
      <c r="C7" s="41" t="s">
        <v>38</v>
      </c>
      <c r="D7" s="41" t="s">
        <v>38</v>
      </c>
      <c r="E7" s="41" t="s">
        <v>59</v>
      </c>
      <c r="F7" s="60">
        <v>9194.52</v>
      </c>
      <c r="G7" s="60">
        <v>5100.68</v>
      </c>
      <c r="H7" s="60">
        <v>2096.99</v>
      </c>
      <c r="I7" s="60">
        <v>0</v>
      </c>
      <c r="J7" s="42">
        <v>0</v>
      </c>
      <c r="K7" s="43">
        <v>1369.85</v>
      </c>
      <c r="L7" s="60">
        <v>0</v>
      </c>
      <c r="M7" s="42">
        <v>0</v>
      </c>
      <c r="N7" s="43">
        <f aca="true" t="shared" si="0" ref="N7:N23">SUM(O7:R7)</f>
        <v>0</v>
      </c>
      <c r="O7" s="60">
        <v>0</v>
      </c>
      <c r="P7" s="60">
        <v>0</v>
      </c>
      <c r="Q7" s="60">
        <v>0</v>
      </c>
      <c r="R7" s="42">
        <v>0</v>
      </c>
      <c r="S7" s="43">
        <v>627</v>
      </c>
      <c r="T7" s="42">
        <v>0</v>
      </c>
    </row>
    <row r="8" spans="1:20" ht="19.5" customHeight="1">
      <c r="A8" s="41" t="s">
        <v>82</v>
      </c>
      <c r="B8" s="41" t="s">
        <v>83</v>
      </c>
      <c r="C8" s="41" t="s">
        <v>84</v>
      </c>
      <c r="D8" s="41" t="s">
        <v>85</v>
      </c>
      <c r="E8" s="41" t="s">
        <v>86</v>
      </c>
      <c r="F8" s="60">
        <v>2.25</v>
      </c>
      <c r="G8" s="60">
        <v>2.25</v>
      </c>
      <c r="H8" s="60">
        <v>0</v>
      </c>
      <c r="I8" s="60">
        <v>0</v>
      </c>
      <c r="J8" s="42">
        <v>0</v>
      </c>
      <c r="K8" s="43">
        <v>0</v>
      </c>
      <c r="L8" s="60">
        <v>0</v>
      </c>
      <c r="M8" s="42">
        <v>0</v>
      </c>
      <c r="N8" s="43">
        <f t="shared" si="0"/>
        <v>0</v>
      </c>
      <c r="O8" s="60">
        <v>0</v>
      </c>
      <c r="P8" s="60">
        <v>0</v>
      </c>
      <c r="Q8" s="60">
        <v>0</v>
      </c>
      <c r="R8" s="42">
        <v>0</v>
      </c>
      <c r="S8" s="43">
        <v>0</v>
      </c>
      <c r="T8" s="42">
        <v>0</v>
      </c>
    </row>
    <row r="9" spans="1:20" ht="19.5" customHeight="1">
      <c r="A9" s="41" t="s">
        <v>87</v>
      </c>
      <c r="B9" s="41" t="s">
        <v>88</v>
      </c>
      <c r="C9" s="41" t="s">
        <v>89</v>
      </c>
      <c r="D9" s="41" t="s">
        <v>85</v>
      </c>
      <c r="E9" s="41" t="s">
        <v>90</v>
      </c>
      <c r="F9" s="60">
        <v>0.87</v>
      </c>
      <c r="G9" s="60">
        <v>0.87</v>
      </c>
      <c r="H9" s="60">
        <v>0</v>
      </c>
      <c r="I9" s="60">
        <v>0</v>
      </c>
      <c r="J9" s="42">
        <v>0</v>
      </c>
      <c r="K9" s="43">
        <v>0</v>
      </c>
      <c r="L9" s="60">
        <v>0</v>
      </c>
      <c r="M9" s="42">
        <v>0</v>
      </c>
      <c r="N9" s="43">
        <f t="shared" si="0"/>
        <v>0</v>
      </c>
      <c r="O9" s="60">
        <v>0</v>
      </c>
      <c r="P9" s="60">
        <v>0</v>
      </c>
      <c r="Q9" s="60">
        <v>0</v>
      </c>
      <c r="R9" s="42">
        <v>0</v>
      </c>
      <c r="S9" s="43">
        <v>0</v>
      </c>
      <c r="T9" s="42">
        <v>0</v>
      </c>
    </row>
    <row r="10" spans="1:20" ht="19.5" customHeight="1">
      <c r="A10" s="41" t="s">
        <v>87</v>
      </c>
      <c r="B10" s="41" t="s">
        <v>91</v>
      </c>
      <c r="C10" s="41" t="s">
        <v>92</v>
      </c>
      <c r="D10" s="41" t="s">
        <v>85</v>
      </c>
      <c r="E10" s="41" t="s">
        <v>93</v>
      </c>
      <c r="F10" s="60">
        <v>627.84</v>
      </c>
      <c r="G10" s="60">
        <v>0</v>
      </c>
      <c r="H10" s="60">
        <v>609.84</v>
      </c>
      <c r="I10" s="60">
        <v>0</v>
      </c>
      <c r="J10" s="42">
        <v>0</v>
      </c>
      <c r="K10" s="43">
        <v>18</v>
      </c>
      <c r="L10" s="60">
        <v>0</v>
      </c>
      <c r="M10" s="42">
        <v>0</v>
      </c>
      <c r="N10" s="43">
        <f t="shared" si="0"/>
        <v>0</v>
      </c>
      <c r="O10" s="60">
        <v>0</v>
      </c>
      <c r="P10" s="60">
        <v>0</v>
      </c>
      <c r="Q10" s="60">
        <v>0</v>
      </c>
      <c r="R10" s="42">
        <v>0</v>
      </c>
      <c r="S10" s="43">
        <v>0</v>
      </c>
      <c r="T10" s="42">
        <v>0</v>
      </c>
    </row>
    <row r="11" spans="1:20" ht="19.5" customHeight="1">
      <c r="A11" s="41" t="s">
        <v>87</v>
      </c>
      <c r="B11" s="41" t="s">
        <v>91</v>
      </c>
      <c r="C11" s="41" t="s">
        <v>88</v>
      </c>
      <c r="D11" s="41" t="s">
        <v>85</v>
      </c>
      <c r="E11" s="41" t="s">
        <v>94</v>
      </c>
      <c r="F11" s="60">
        <v>5476.46</v>
      </c>
      <c r="G11" s="60">
        <v>2440.61</v>
      </c>
      <c r="H11" s="60">
        <v>1057</v>
      </c>
      <c r="I11" s="60">
        <v>0</v>
      </c>
      <c r="J11" s="42">
        <v>0</v>
      </c>
      <c r="K11" s="43">
        <v>1351.85</v>
      </c>
      <c r="L11" s="60">
        <v>0</v>
      </c>
      <c r="M11" s="42">
        <v>0</v>
      </c>
      <c r="N11" s="43">
        <f t="shared" si="0"/>
        <v>0</v>
      </c>
      <c r="O11" s="60">
        <v>0</v>
      </c>
      <c r="P11" s="60">
        <v>0</v>
      </c>
      <c r="Q11" s="60">
        <v>0</v>
      </c>
      <c r="R11" s="42">
        <v>0</v>
      </c>
      <c r="S11" s="43">
        <v>627</v>
      </c>
      <c r="T11" s="42">
        <v>0</v>
      </c>
    </row>
    <row r="12" spans="1:20" ht="19.5" customHeight="1">
      <c r="A12" s="41" t="s">
        <v>87</v>
      </c>
      <c r="B12" s="41" t="s">
        <v>95</v>
      </c>
      <c r="C12" s="41" t="s">
        <v>95</v>
      </c>
      <c r="D12" s="41" t="s">
        <v>85</v>
      </c>
      <c r="E12" s="41" t="s">
        <v>96</v>
      </c>
      <c r="F12" s="60">
        <v>57.51</v>
      </c>
      <c r="G12" s="60">
        <v>27</v>
      </c>
      <c r="H12" s="60">
        <v>30.51</v>
      </c>
      <c r="I12" s="60">
        <v>0</v>
      </c>
      <c r="J12" s="42">
        <v>0</v>
      </c>
      <c r="K12" s="43">
        <v>0</v>
      </c>
      <c r="L12" s="60">
        <v>0</v>
      </c>
      <c r="M12" s="42">
        <v>0</v>
      </c>
      <c r="N12" s="43">
        <f t="shared" si="0"/>
        <v>0</v>
      </c>
      <c r="O12" s="60">
        <v>0</v>
      </c>
      <c r="P12" s="60">
        <v>0</v>
      </c>
      <c r="Q12" s="60">
        <v>0</v>
      </c>
      <c r="R12" s="42">
        <v>0</v>
      </c>
      <c r="S12" s="43">
        <v>0</v>
      </c>
      <c r="T12" s="42">
        <v>0</v>
      </c>
    </row>
    <row r="13" spans="1:20" ht="19.5" customHeight="1">
      <c r="A13" s="41" t="s">
        <v>87</v>
      </c>
      <c r="B13" s="41" t="s">
        <v>95</v>
      </c>
      <c r="C13" s="41" t="s">
        <v>84</v>
      </c>
      <c r="D13" s="41" t="s">
        <v>85</v>
      </c>
      <c r="E13" s="41" t="s">
        <v>97</v>
      </c>
      <c r="F13" s="60">
        <v>69.11</v>
      </c>
      <c r="G13" s="60">
        <v>69.11</v>
      </c>
      <c r="H13" s="60">
        <v>0</v>
      </c>
      <c r="I13" s="60">
        <v>0</v>
      </c>
      <c r="J13" s="42">
        <v>0</v>
      </c>
      <c r="K13" s="43">
        <v>0</v>
      </c>
      <c r="L13" s="60">
        <v>0</v>
      </c>
      <c r="M13" s="42">
        <v>0</v>
      </c>
      <c r="N13" s="43">
        <f t="shared" si="0"/>
        <v>0</v>
      </c>
      <c r="O13" s="60">
        <v>0</v>
      </c>
      <c r="P13" s="60">
        <v>0</v>
      </c>
      <c r="Q13" s="60">
        <v>0</v>
      </c>
      <c r="R13" s="42">
        <v>0</v>
      </c>
      <c r="S13" s="43">
        <v>0</v>
      </c>
      <c r="T13" s="42">
        <v>0</v>
      </c>
    </row>
    <row r="14" spans="1:20" ht="19.5" customHeight="1">
      <c r="A14" s="41" t="s">
        <v>87</v>
      </c>
      <c r="B14" s="41" t="s">
        <v>84</v>
      </c>
      <c r="C14" s="41" t="s">
        <v>84</v>
      </c>
      <c r="D14" s="41" t="s">
        <v>85</v>
      </c>
      <c r="E14" s="41" t="s">
        <v>98</v>
      </c>
      <c r="F14" s="60">
        <v>7.79</v>
      </c>
      <c r="G14" s="60">
        <v>7.79</v>
      </c>
      <c r="H14" s="60">
        <v>0</v>
      </c>
      <c r="I14" s="60">
        <v>0</v>
      </c>
      <c r="J14" s="42">
        <v>0</v>
      </c>
      <c r="K14" s="43">
        <v>0</v>
      </c>
      <c r="L14" s="60">
        <v>0</v>
      </c>
      <c r="M14" s="42">
        <v>0</v>
      </c>
      <c r="N14" s="43">
        <f t="shared" si="0"/>
        <v>0</v>
      </c>
      <c r="O14" s="60">
        <v>0</v>
      </c>
      <c r="P14" s="60">
        <v>0</v>
      </c>
      <c r="Q14" s="60">
        <v>0</v>
      </c>
      <c r="R14" s="42">
        <v>0</v>
      </c>
      <c r="S14" s="43">
        <v>0</v>
      </c>
      <c r="T14" s="42">
        <v>0</v>
      </c>
    </row>
    <row r="15" spans="1:20" ht="19.5" customHeight="1">
      <c r="A15" s="41" t="s">
        <v>99</v>
      </c>
      <c r="B15" s="41" t="s">
        <v>100</v>
      </c>
      <c r="C15" s="41" t="s">
        <v>100</v>
      </c>
      <c r="D15" s="41" t="s">
        <v>85</v>
      </c>
      <c r="E15" s="41" t="s">
        <v>101</v>
      </c>
      <c r="F15" s="60">
        <v>100</v>
      </c>
      <c r="G15" s="60">
        <v>0</v>
      </c>
      <c r="H15" s="60">
        <v>100</v>
      </c>
      <c r="I15" s="60">
        <v>0</v>
      </c>
      <c r="J15" s="42">
        <v>0</v>
      </c>
      <c r="K15" s="43">
        <v>0</v>
      </c>
      <c r="L15" s="60">
        <v>0</v>
      </c>
      <c r="M15" s="42">
        <v>0</v>
      </c>
      <c r="N15" s="43">
        <f t="shared" si="0"/>
        <v>0</v>
      </c>
      <c r="O15" s="60">
        <v>0</v>
      </c>
      <c r="P15" s="60">
        <v>0</v>
      </c>
      <c r="Q15" s="60">
        <v>0</v>
      </c>
      <c r="R15" s="42">
        <v>0</v>
      </c>
      <c r="S15" s="43">
        <v>0</v>
      </c>
      <c r="T15" s="42">
        <v>0</v>
      </c>
    </row>
    <row r="16" spans="1:20" ht="19.5" customHeight="1">
      <c r="A16" s="41" t="s">
        <v>99</v>
      </c>
      <c r="B16" s="41" t="s">
        <v>100</v>
      </c>
      <c r="C16" s="41" t="s">
        <v>89</v>
      </c>
      <c r="D16" s="41" t="s">
        <v>85</v>
      </c>
      <c r="E16" s="41" t="s">
        <v>102</v>
      </c>
      <c r="F16" s="60">
        <v>50</v>
      </c>
      <c r="G16" s="60">
        <v>0</v>
      </c>
      <c r="H16" s="60">
        <v>50</v>
      </c>
      <c r="I16" s="60">
        <v>0</v>
      </c>
      <c r="J16" s="42">
        <v>0</v>
      </c>
      <c r="K16" s="43">
        <v>0</v>
      </c>
      <c r="L16" s="60">
        <v>0</v>
      </c>
      <c r="M16" s="42">
        <v>0</v>
      </c>
      <c r="N16" s="43">
        <f t="shared" si="0"/>
        <v>0</v>
      </c>
      <c r="O16" s="60">
        <v>0</v>
      </c>
      <c r="P16" s="60">
        <v>0</v>
      </c>
      <c r="Q16" s="60">
        <v>0</v>
      </c>
      <c r="R16" s="42">
        <v>0</v>
      </c>
      <c r="S16" s="43">
        <v>0</v>
      </c>
      <c r="T16" s="42">
        <v>0</v>
      </c>
    </row>
    <row r="17" spans="1:20" ht="19.5" customHeight="1">
      <c r="A17" s="41" t="s">
        <v>103</v>
      </c>
      <c r="B17" s="41" t="s">
        <v>104</v>
      </c>
      <c r="C17" s="41" t="s">
        <v>88</v>
      </c>
      <c r="D17" s="41" t="s">
        <v>85</v>
      </c>
      <c r="E17" s="41" t="s">
        <v>105</v>
      </c>
      <c r="F17" s="60">
        <v>70</v>
      </c>
      <c r="G17" s="60">
        <v>0</v>
      </c>
      <c r="H17" s="60">
        <v>70</v>
      </c>
      <c r="I17" s="60">
        <v>0</v>
      </c>
      <c r="J17" s="42">
        <v>0</v>
      </c>
      <c r="K17" s="43">
        <v>0</v>
      </c>
      <c r="L17" s="60">
        <v>0</v>
      </c>
      <c r="M17" s="42">
        <v>0</v>
      </c>
      <c r="N17" s="43">
        <f t="shared" si="0"/>
        <v>0</v>
      </c>
      <c r="O17" s="60">
        <v>0</v>
      </c>
      <c r="P17" s="60">
        <v>0</v>
      </c>
      <c r="Q17" s="60">
        <v>0</v>
      </c>
      <c r="R17" s="42">
        <v>0</v>
      </c>
      <c r="S17" s="43">
        <v>0</v>
      </c>
      <c r="T17" s="42">
        <v>0</v>
      </c>
    </row>
    <row r="18" spans="1:20" ht="19.5" customHeight="1">
      <c r="A18" s="41" t="s">
        <v>106</v>
      </c>
      <c r="B18" s="41" t="s">
        <v>92</v>
      </c>
      <c r="C18" s="41" t="s">
        <v>89</v>
      </c>
      <c r="D18" s="41" t="s">
        <v>85</v>
      </c>
      <c r="E18" s="41" t="s">
        <v>107</v>
      </c>
      <c r="F18" s="60">
        <v>13.07</v>
      </c>
      <c r="G18" s="60">
        <v>13.07</v>
      </c>
      <c r="H18" s="60">
        <v>0</v>
      </c>
      <c r="I18" s="60">
        <v>0</v>
      </c>
      <c r="J18" s="42">
        <v>0</v>
      </c>
      <c r="K18" s="43">
        <v>0</v>
      </c>
      <c r="L18" s="60">
        <v>0</v>
      </c>
      <c r="M18" s="42">
        <v>0</v>
      </c>
      <c r="N18" s="43">
        <f t="shared" si="0"/>
        <v>0</v>
      </c>
      <c r="O18" s="60">
        <v>0</v>
      </c>
      <c r="P18" s="60">
        <v>0</v>
      </c>
      <c r="Q18" s="60">
        <v>0</v>
      </c>
      <c r="R18" s="42">
        <v>0</v>
      </c>
      <c r="S18" s="43">
        <v>0</v>
      </c>
      <c r="T18" s="42">
        <v>0</v>
      </c>
    </row>
    <row r="19" spans="1:20" ht="19.5" customHeight="1">
      <c r="A19" s="41" t="s">
        <v>106</v>
      </c>
      <c r="B19" s="41" t="s">
        <v>92</v>
      </c>
      <c r="C19" s="41" t="s">
        <v>84</v>
      </c>
      <c r="D19" s="41" t="s">
        <v>85</v>
      </c>
      <c r="E19" s="41" t="s">
        <v>108</v>
      </c>
      <c r="F19" s="60">
        <v>3.7</v>
      </c>
      <c r="G19" s="60">
        <v>3.7</v>
      </c>
      <c r="H19" s="60">
        <v>0</v>
      </c>
      <c r="I19" s="60">
        <v>0</v>
      </c>
      <c r="J19" s="42">
        <v>0</v>
      </c>
      <c r="K19" s="43">
        <v>0</v>
      </c>
      <c r="L19" s="60">
        <v>0</v>
      </c>
      <c r="M19" s="42">
        <v>0</v>
      </c>
      <c r="N19" s="43">
        <f t="shared" si="0"/>
        <v>0</v>
      </c>
      <c r="O19" s="60">
        <v>0</v>
      </c>
      <c r="P19" s="60">
        <v>0</v>
      </c>
      <c r="Q19" s="60">
        <v>0</v>
      </c>
      <c r="R19" s="42">
        <v>0</v>
      </c>
      <c r="S19" s="43">
        <v>0</v>
      </c>
      <c r="T19" s="42">
        <v>0</v>
      </c>
    </row>
    <row r="20" spans="1:20" ht="19.5" customHeight="1">
      <c r="A20" s="41" t="s">
        <v>106</v>
      </c>
      <c r="B20" s="41" t="s">
        <v>84</v>
      </c>
      <c r="C20" s="41" t="s">
        <v>84</v>
      </c>
      <c r="D20" s="41" t="s">
        <v>85</v>
      </c>
      <c r="E20" s="41" t="s">
        <v>109</v>
      </c>
      <c r="F20" s="60">
        <v>6.28</v>
      </c>
      <c r="G20" s="60">
        <v>6.28</v>
      </c>
      <c r="H20" s="60">
        <v>0</v>
      </c>
      <c r="I20" s="60">
        <v>0</v>
      </c>
      <c r="J20" s="42">
        <v>0</v>
      </c>
      <c r="K20" s="43">
        <v>0</v>
      </c>
      <c r="L20" s="60">
        <v>0</v>
      </c>
      <c r="M20" s="42">
        <v>0</v>
      </c>
      <c r="N20" s="43">
        <f t="shared" si="0"/>
        <v>0</v>
      </c>
      <c r="O20" s="60">
        <v>0</v>
      </c>
      <c r="P20" s="60">
        <v>0</v>
      </c>
      <c r="Q20" s="60">
        <v>0</v>
      </c>
      <c r="R20" s="42">
        <v>0</v>
      </c>
      <c r="S20" s="43">
        <v>0</v>
      </c>
      <c r="T20" s="42">
        <v>0</v>
      </c>
    </row>
    <row r="21" spans="1:20" ht="19.5" customHeight="1">
      <c r="A21" s="41" t="s">
        <v>110</v>
      </c>
      <c r="B21" s="41" t="s">
        <v>88</v>
      </c>
      <c r="C21" s="41" t="s">
        <v>92</v>
      </c>
      <c r="D21" s="41" t="s">
        <v>85</v>
      </c>
      <c r="E21" s="41" t="s">
        <v>111</v>
      </c>
      <c r="F21" s="60">
        <v>130</v>
      </c>
      <c r="G21" s="60">
        <v>0</v>
      </c>
      <c r="H21" s="60">
        <v>130</v>
      </c>
      <c r="I21" s="60">
        <v>0</v>
      </c>
      <c r="J21" s="42">
        <v>0</v>
      </c>
      <c r="K21" s="43">
        <v>0</v>
      </c>
      <c r="L21" s="60">
        <v>0</v>
      </c>
      <c r="M21" s="42">
        <v>0</v>
      </c>
      <c r="N21" s="43">
        <f t="shared" si="0"/>
        <v>0</v>
      </c>
      <c r="O21" s="60">
        <v>0</v>
      </c>
      <c r="P21" s="60">
        <v>0</v>
      </c>
      <c r="Q21" s="60">
        <v>0</v>
      </c>
      <c r="R21" s="42">
        <v>0</v>
      </c>
      <c r="S21" s="43">
        <v>0</v>
      </c>
      <c r="T21" s="42">
        <v>0</v>
      </c>
    </row>
    <row r="22" spans="1:20" ht="19.5" customHeight="1">
      <c r="A22" s="41" t="s">
        <v>110</v>
      </c>
      <c r="B22" s="41" t="s">
        <v>88</v>
      </c>
      <c r="C22" s="41" t="s">
        <v>91</v>
      </c>
      <c r="D22" s="41" t="s">
        <v>85</v>
      </c>
      <c r="E22" s="41" t="s">
        <v>112</v>
      </c>
      <c r="F22" s="60">
        <v>49.64</v>
      </c>
      <c r="G22" s="60">
        <v>0</v>
      </c>
      <c r="H22" s="60">
        <v>49.64</v>
      </c>
      <c r="I22" s="60">
        <v>0</v>
      </c>
      <c r="J22" s="42">
        <v>0</v>
      </c>
      <c r="K22" s="43">
        <v>0</v>
      </c>
      <c r="L22" s="60">
        <v>0</v>
      </c>
      <c r="M22" s="42">
        <v>0</v>
      </c>
      <c r="N22" s="43">
        <f t="shared" si="0"/>
        <v>0</v>
      </c>
      <c r="O22" s="60">
        <v>0</v>
      </c>
      <c r="P22" s="60">
        <v>0</v>
      </c>
      <c r="Q22" s="60">
        <v>0</v>
      </c>
      <c r="R22" s="42">
        <v>0</v>
      </c>
      <c r="S22" s="43">
        <v>0</v>
      </c>
      <c r="T22" s="42">
        <v>0</v>
      </c>
    </row>
    <row r="23" spans="1:20" ht="19.5" customHeight="1">
      <c r="A23" s="41" t="s">
        <v>113</v>
      </c>
      <c r="B23" s="41" t="s">
        <v>114</v>
      </c>
      <c r="C23" s="41" t="s">
        <v>84</v>
      </c>
      <c r="D23" s="41" t="s">
        <v>85</v>
      </c>
      <c r="E23" s="41" t="s">
        <v>115</v>
      </c>
      <c r="F23" s="60">
        <v>2530</v>
      </c>
      <c r="G23" s="60">
        <v>2530</v>
      </c>
      <c r="H23" s="60">
        <v>0</v>
      </c>
      <c r="I23" s="60">
        <v>0</v>
      </c>
      <c r="J23" s="42">
        <v>0</v>
      </c>
      <c r="K23" s="43">
        <v>0</v>
      </c>
      <c r="L23" s="60">
        <v>0</v>
      </c>
      <c r="M23" s="42">
        <v>0</v>
      </c>
      <c r="N23" s="43">
        <f t="shared" si="0"/>
        <v>0</v>
      </c>
      <c r="O23" s="60">
        <v>0</v>
      </c>
      <c r="P23" s="60">
        <v>0</v>
      </c>
      <c r="Q23" s="60">
        <v>0</v>
      </c>
      <c r="R23" s="42">
        <v>0</v>
      </c>
      <c r="S23" s="43">
        <v>0</v>
      </c>
      <c r="T23" s="42">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45"/>
      <c r="B1" s="138"/>
      <c r="C1" s="138"/>
      <c r="D1" s="138"/>
      <c r="E1" s="138"/>
      <c r="F1" s="138"/>
      <c r="G1" s="138"/>
      <c r="H1" s="138"/>
      <c r="I1" s="138"/>
      <c r="J1" s="151" t="s">
        <v>116</v>
      </c>
    </row>
    <row r="2" spans="1:10" ht="19.5" customHeight="1">
      <c r="A2" s="21" t="s">
        <v>117</v>
      </c>
      <c r="B2" s="21"/>
      <c r="C2" s="21"/>
      <c r="D2" s="21"/>
      <c r="E2" s="21"/>
      <c r="F2" s="21"/>
      <c r="G2" s="21"/>
      <c r="H2" s="21"/>
      <c r="I2" s="21"/>
      <c r="J2" s="21"/>
    </row>
    <row r="3" spans="1:10" ht="19.5" customHeight="1">
      <c r="A3" s="105" t="s">
        <v>0</v>
      </c>
      <c r="B3" s="106"/>
      <c r="C3" s="106"/>
      <c r="D3" s="106"/>
      <c r="E3" s="106"/>
      <c r="F3" s="139"/>
      <c r="G3" s="139"/>
      <c r="H3" s="139"/>
      <c r="I3" s="139"/>
      <c r="J3" s="25" t="s">
        <v>5</v>
      </c>
    </row>
    <row r="4" spans="1:10" ht="19.5" customHeight="1">
      <c r="A4" s="107" t="s">
        <v>58</v>
      </c>
      <c r="B4" s="109"/>
      <c r="C4" s="109"/>
      <c r="D4" s="109"/>
      <c r="E4" s="108"/>
      <c r="F4" s="140" t="s">
        <v>59</v>
      </c>
      <c r="G4" s="141" t="s">
        <v>118</v>
      </c>
      <c r="H4" s="142" t="s">
        <v>119</v>
      </c>
      <c r="I4" s="142" t="s">
        <v>120</v>
      </c>
      <c r="J4" s="147" t="s">
        <v>121</v>
      </c>
    </row>
    <row r="5" spans="1:10" ht="19.5" customHeight="1">
      <c r="A5" s="107" t="s">
        <v>69</v>
      </c>
      <c r="B5" s="109"/>
      <c r="C5" s="108"/>
      <c r="D5" s="143" t="s">
        <v>70</v>
      </c>
      <c r="E5" s="144" t="s">
        <v>122</v>
      </c>
      <c r="F5" s="141"/>
      <c r="G5" s="141"/>
      <c r="H5" s="142"/>
      <c r="I5" s="142"/>
      <c r="J5" s="147"/>
    </row>
    <row r="6" spans="1:10" ht="15" customHeight="1">
      <c r="A6" s="145" t="s">
        <v>79</v>
      </c>
      <c r="B6" s="145" t="s">
        <v>80</v>
      </c>
      <c r="C6" s="146" t="s">
        <v>81</v>
      </c>
      <c r="D6" s="147"/>
      <c r="E6" s="148"/>
      <c r="F6" s="141"/>
      <c r="G6" s="141"/>
      <c r="H6" s="142"/>
      <c r="I6" s="142"/>
      <c r="J6" s="147"/>
    </row>
    <row r="7" spans="1:10" ht="19.5" customHeight="1">
      <c r="A7" s="149" t="s">
        <v>38</v>
      </c>
      <c r="B7" s="149" t="s">
        <v>38</v>
      </c>
      <c r="C7" s="149" t="s">
        <v>38</v>
      </c>
      <c r="D7" s="150" t="s">
        <v>38</v>
      </c>
      <c r="E7" s="150" t="s">
        <v>59</v>
      </c>
      <c r="F7" s="127">
        <f aca="true" t="shared" si="0" ref="F7:F23">SUM(G7:J7)</f>
        <v>9194.52</v>
      </c>
      <c r="G7" s="127">
        <v>1027.48</v>
      </c>
      <c r="H7" s="127">
        <v>8140.04</v>
      </c>
      <c r="I7" s="127">
        <v>27</v>
      </c>
      <c r="J7" s="152">
        <v>0</v>
      </c>
    </row>
    <row r="8" spans="1:10" ht="19.5" customHeight="1">
      <c r="A8" s="149" t="s">
        <v>82</v>
      </c>
      <c r="B8" s="149" t="s">
        <v>83</v>
      </c>
      <c r="C8" s="149" t="s">
        <v>84</v>
      </c>
      <c r="D8" s="150" t="s">
        <v>85</v>
      </c>
      <c r="E8" s="150" t="s">
        <v>86</v>
      </c>
      <c r="F8" s="127">
        <f t="shared" si="0"/>
        <v>2.25</v>
      </c>
      <c r="G8" s="127">
        <v>0</v>
      </c>
      <c r="H8" s="127">
        <v>2.25</v>
      </c>
      <c r="I8" s="127">
        <v>0</v>
      </c>
      <c r="J8" s="152">
        <v>0</v>
      </c>
    </row>
    <row r="9" spans="1:10" ht="19.5" customHeight="1">
      <c r="A9" s="149" t="s">
        <v>87</v>
      </c>
      <c r="B9" s="149" t="s">
        <v>88</v>
      </c>
      <c r="C9" s="149" t="s">
        <v>89</v>
      </c>
      <c r="D9" s="150" t="s">
        <v>85</v>
      </c>
      <c r="E9" s="150" t="s">
        <v>90</v>
      </c>
      <c r="F9" s="127">
        <f t="shared" si="0"/>
        <v>0.87</v>
      </c>
      <c r="G9" s="127">
        <v>0</v>
      </c>
      <c r="H9" s="127">
        <v>0.87</v>
      </c>
      <c r="I9" s="127">
        <v>0</v>
      </c>
      <c r="J9" s="152">
        <v>0</v>
      </c>
    </row>
    <row r="10" spans="1:10" ht="19.5" customHeight="1">
      <c r="A10" s="149" t="s">
        <v>87</v>
      </c>
      <c r="B10" s="149" t="s">
        <v>91</v>
      </c>
      <c r="C10" s="149" t="s">
        <v>92</v>
      </c>
      <c r="D10" s="150" t="s">
        <v>85</v>
      </c>
      <c r="E10" s="150" t="s">
        <v>93</v>
      </c>
      <c r="F10" s="127">
        <f t="shared" si="0"/>
        <v>627.84</v>
      </c>
      <c r="G10" s="127">
        <v>627.84</v>
      </c>
      <c r="H10" s="127">
        <v>0</v>
      </c>
      <c r="I10" s="127">
        <v>0</v>
      </c>
      <c r="J10" s="152">
        <v>0</v>
      </c>
    </row>
    <row r="11" spans="1:10" ht="19.5" customHeight="1">
      <c r="A11" s="149" t="s">
        <v>87</v>
      </c>
      <c r="B11" s="149" t="s">
        <v>91</v>
      </c>
      <c r="C11" s="149" t="s">
        <v>88</v>
      </c>
      <c r="D11" s="150" t="s">
        <v>85</v>
      </c>
      <c r="E11" s="150" t="s">
        <v>94</v>
      </c>
      <c r="F11" s="127">
        <f t="shared" si="0"/>
        <v>5476.46</v>
      </c>
      <c r="G11" s="127">
        <v>0</v>
      </c>
      <c r="H11" s="127">
        <v>5449.46</v>
      </c>
      <c r="I11" s="127">
        <v>27</v>
      </c>
      <c r="J11" s="152">
        <v>0</v>
      </c>
    </row>
    <row r="12" spans="1:10" ht="19.5" customHeight="1">
      <c r="A12" s="149" t="s">
        <v>87</v>
      </c>
      <c r="B12" s="149" t="s">
        <v>95</v>
      </c>
      <c r="C12" s="149" t="s">
        <v>95</v>
      </c>
      <c r="D12" s="150" t="s">
        <v>85</v>
      </c>
      <c r="E12" s="150" t="s">
        <v>96</v>
      </c>
      <c r="F12" s="127">
        <f t="shared" si="0"/>
        <v>57.51</v>
      </c>
      <c r="G12" s="127">
        <v>0</v>
      </c>
      <c r="H12" s="127">
        <v>57.51</v>
      </c>
      <c r="I12" s="127">
        <v>0</v>
      </c>
      <c r="J12" s="152">
        <v>0</v>
      </c>
    </row>
    <row r="13" spans="1:10" ht="19.5" customHeight="1">
      <c r="A13" s="149" t="s">
        <v>87</v>
      </c>
      <c r="B13" s="149" t="s">
        <v>95</v>
      </c>
      <c r="C13" s="149" t="s">
        <v>84</v>
      </c>
      <c r="D13" s="150" t="s">
        <v>85</v>
      </c>
      <c r="E13" s="150" t="s">
        <v>97</v>
      </c>
      <c r="F13" s="127">
        <f t="shared" si="0"/>
        <v>69.11</v>
      </c>
      <c r="G13" s="127">
        <v>0</v>
      </c>
      <c r="H13" s="127">
        <v>69.11</v>
      </c>
      <c r="I13" s="127">
        <v>0</v>
      </c>
      <c r="J13" s="152">
        <v>0</v>
      </c>
    </row>
    <row r="14" spans="1:10" ht="19.5" customHeight="1">
      <c r="A14" s="149" t="s">
        <v>87</v>
      </c>
      <c r="B14" s="149" t="s">
        <v>84</v>
      </c>
      <c r="C14" s="149" t="s">
        <v>84</v>
      </c>
      <c r="D14" s="150" t="s">
        <v>85</v>
      </c>
      <c r="E14" s="150" t="s">
        <v>98</v>
      </c>
      <c r="F14" s="127">
        <f t="shared" si="0"/>
        <v>7.79</v>
      </c>
      <c r="G14" s="127">
        <v>0</v>
      </c>
      <c r="H14" s="127">
        <v>7.79</v>
      </c>
      <c r="I14" s="127">
        <v>0</v>
      </c>
      <c r="J14" s="152">
        <v>0</v>
      </c>
    </row>
    <row r="15" spans="1:10" ht="19.5" customHeight="1">
      <c r="A15" s="149" t="s">
        <v>99</v>
      </c>
      <c r="B15" s="149" t="s">
        <v>100</v>
      </c>
      <c r="C15" s="149" t="s">
        <v>100</v>
      </c>
      <c r="D15" s="150" t="s">
        <v>85</v>
      </c>
      <c r="E15" s="150" t="s">
        <v>101</v>
      </c>
      <c r="F15" s="127">
        <f t="shared" si="0"/>
        <v>100</v>
      </c>
      <c r="G15" s="127">
        <v>100</v>
      </c>
      <c r="H15" s="127">
        <v>0</v>
      </c>
      <c r="I15" s="127">
        <v>0</v>
      </c>
      <c r="J15" s="152">
        <v>0</v>
      </c>
    </row>
    <row r="16" spans="1:10" ht="19.5" customHeight="1">
      <c r="A16" s="149" t="s">
        <v>99</v>
      </c>
      <c r="B16" s="149" t="s">
        <v>100</v>
      </c>
      <c r="C16" s="149" t="s">
        <v>89</v>
      </c>
      <c r="D16" s="150" t="s">
        <v>85</v>
      </c>
      <c r="E16" s="150" t="s">
        <v>102</v>
      </c>
      <c r="F16" s="127">
        <f t="shared" si="0"/>
        <v>50</v>
      </c>
      <c r="G16" s="127">
        <v>50</v>
      </c>
      <c r="H16" s="127">
        <v>0</v>
      </c>
      <c r="I16" s="127">
        <v>0</v>
      </c>
      <c r="J16" s="152">
        <v>0</v>
      </c>
    </row>
    <row r="17" spans="1:10" ht="19.5" customHeight="1">
      <c r="A17" s="149" t="s">
        <v>103</v>
      </c>
      <c r="B17" s="149" t="s">
        <v>104</v>
      </c>
      <c r="C17" s="149" t="s">
        <v>88</v>
      </c>
      <c r="D17" s="150" t="s">
        <v>85</v>
      </c>
      <c r="E17" s="150" t="s">
        <v>105</v>
      </c>
      <c r="F17" s="127">
        <f t="shared" si="0"/>
        <v>70</v>
      </c>
      <c r="G17" s="127">
        <v>70</v>
      </c>
      <c r="H17" s="127">
        <v>0</v>
      </c>
      <c r="I17" s="127">
        <v>0</v>
      </c>
      <c r="J17" s="152">
        <v>0</v>
      </c>
    </row>
    <row r="18" spans="1:10" ht="19.5" customHeight="1">
      <c r="A18" s="149" t="s">
        <v>106</v>
      </c>
      <c r="B18" s="149" t="s">
        <v>92</v>
      </c>
      <c r="C18" s="149" t="s">
        <v>89</v>
      </c>
      <c r="D18" s="150" t="s">
        <v>85</v>
      </c>
      <c r="E18" s="150" t="s">
        <v>107</v>
      </c>
      <c r="F18" s="127">
        <f t="shared" si="0"/>
        <v>13.07</v>
      </c>
      <c r="G18" s="127">
        <v>0</v>
      </c>
      <c r="H18" s="127">
        <v>13.07</v>
      </c>
      <c r="I18" s="127">
        <v>0</v>
      </c>
      <c r="J18" s="152">
        <v>0</v>
      </c>
    </row>
    <row r="19" spans="1:10" ht="19.5" customHeight="1">
      <c r="A19" s="149" t="s">
        <v>106</v>
      </c>
      <c r="B19" s="149" t="s">
        <v>92</v>
      </c>
      <c r="C19" s="149" t="s">
        <v>84</v>
      </c>
      <c r="D19" s="150" t="s">
        <v>85</v>
      </c>
      <c r="E19" s="150" t="s">
        <v>108</v>
      </c>
      <c r="F19" s="127">
        <f t="shared" si="0"/>
        <v>3.7</v>
      </c>
      <c r="G19" s="127">
        <v>0</v>
      </c>
      <c r="H19" s="127">
        <v>3.7</v>
      </c>
      <c r="I19" s="127">
        <v>0</v>
      </c>
      <c r="J19" s="152">
        <v>0</v>
      </c>
    </row>
    <row r="20" spans="1:10" ht="19.5" customHeight="1">
      <c r="A20" s="149" t="s">
        <v>106</v>
      </c>
      <c r="B20" s="149" t="s">
        <v>84</v>
      </c>
      <c r="C20" s="149" t="s">
        <v>84</v>
      </c>
      <c r="D20" s="150" t="s">
        <v>85</v>
      </c>
      <c r="E20" s="150" t="s">
        <v>109</v>
      </c>
      <c r="F20" s="127">
        <f t="shared" si="0"/>
        <v>6.28</v>
      </c>
      <c r="G20" s="127">
        <v>0</v>
      </c>
      <c r="H20" s="127">
        <v>6.28</v>
      </c>
      <c r="I20" s="127">
        <v>0</v>
      </c>
      <c r="J20" s="152">
        <v>0</v>
      </c>
    </row>
    <row r="21" spans="1:10" ht="19.5" customHeight="1">
      <c r="A21" s="149" t="s">
        <v>110</v>
      </c>
      <c r="B21" s="149" t="s">
        <v>88</v>
      </c>
      <c r="C21" s="149" t="s">
        <v>92</v>
      </c>
      <c r="D21" s="150" t="s">
        <v>85</v>
      </c>
      <c r="E21" s="150" t="s">
        <v>111</v>
      </c>
      <c r="F21" s="127">
        <f t="shared" si="0"/>
        <v>130</v>
      </c>
      <c r="G21" s="127">
        <v>130</v>
      </c>
      <c r="H21" s="127">
        <v>0</v>
      </c>
      <c r="I21" s="127">
        <v>0</v>
      </c>
      <c r="J21" s="152">
        <v>0</v>
      </c>
    </row>
    <row r="22" spans="1:10" ht="19.5" customHeight="1">
      <c r="A22" s="149" t="s">
        <v>110</v>
      </c>
      <c r="B22" s="149" t="s">
        <v>88</v>
      </c>
      <c r="C22" s="149" t="s">
        <v>91</v>
      </c>
      <c r="D22" s="150" t="s">
        <v>85</v>
      </c>
      <c r="E22" s="150" t="s">
        <v>112</v>
      </c>
      <c r="F22" s="127">
        <f t="shared" si="0"/>
        <v>49.64</v>
      </c>
      <c r="G22" s="127">
        <v>49.64</v>
      </c>
      <c r="H22" s="127">
        <v>0</v>
      </c>
      <c r="I22" s="127">
        <v>0</v>
      </c>
      <c r="J22" s="152">
        <v>0</v>
      </c>
    </row>
    <row r="23" spans="1:10" ht="19.5" customHeight="1">
      <c r="A23" s="149" t="s">
        <v>113</v>
      </c>
      <c r="B23" s="149" t="s">
        <v>114</v>
      </c>
      <c r="C23" s="149" t="s">
        <v>84</v>
      </c>
      <c r="D23" s="150" t="s">
        <v>85</v>
      </c>
      <c r="E23" s="150" t="s">
        <v>115</v>
      </c>
      <c r="F23" s="127">
        <f t="shared" si="0"/>
        <v>2530</v>
      </c>
      <c r="G23" s="127">
        <v>0</v>
      </c>
      <c r="H23" s="127">
        <v>2530</v>
      </c>
      <c r="I23" s="127">
        <v>0</v>
      </c>
      <c r="J23" s="15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C17" sqref="C17"/>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04"/>
      <c r="B1" s="104"/>
      <c r="C1" s="104"/>
      <c r="D1" s="104"/>
      <c r="E1" s="104"/>
      <c r="F1" s="104"/>
      <c r="G1" s="104"/>
      <c r="H1" s="25" t="s">
        <v>123</v>
      </c>
    </row>
    <row r="2" spans="1:8" ht="20.25" customHeight="1">
      <c r="A2" s="21" t="s">
        <v>124</v>
      </c>
      <c r="B2" s="21"/>
      <c r="C2" s="21"/>
      <c r="D2" s="21"/>
      <c r="E2" s="21"/>
      <c r="F2" s="21"/>
      <c r="G2" s="21"/>
      <c r="H2" s="21"/>
    </row>
    <row r="3" spans="1:8" ht="20.25" customHeight="1">
      <c r="A3" s="105" t="s">
        <v>0</v>
      </c>
      <c r="B3" s="106"/>
      <c r="C3" s="45"/>
      <c r="D3" s="45"/>
      <c r="E3" s="45"/>
      <c r="F3" s="45"/>
      <c r="G3" s="45"/>
      <c r="H3" s="25" t="s">
        <v>5</v>
      </c>
    </row>
    <row r="4" spans="1:8" ht="24" customHeight="1">
      <c r="A4" s="107" t="s">
        <v>6</v>
      </c>
      <c r="B4" s="108"/>
      <c r="C4" s="107" t="s">
        <v>7</v>
      </c>
      <c r="D4" s="109"/>
      <c r="E4" s="109"/>
      <c r="F4" s="109"/>
      <c r="G4" s="109"/>
      <c r="H4" s="108"/>
    </row>
    <row r="5" spans="1:8" ht="24" customHeight="1">
      <c r="A5" s="110" t="s">
        <v>8</v>
      </c>
      <c r="B5" s="111" t="s">
        <v>9</v>
      </c>
      <c r="C5" s="110" t="s">
        <v>8</v>
      </c>
      <c r="D5" s="110" t="s">
        <v>59</v>
      </c>
      <c r="E5" s="111" t="s">
        <v>125</v>
      </c>
      <c r="F5" s="112" t="s">
        <v>126</v>
      </c>
      <c r="G5" s="111" t="s">
        <v>127</v>
      </c>
      <c r="H5" s="112" t="s">
        <v>128</v>
      </c>
    </row>
    <row r="6" spans="1:8" ht="24" customHeight="1">
      <c r="A6" s="113" t="s">
        <v>129</v>
      </c>
      <c r="B6" s="114">
        <f>SUM(B7:B9)</f>
        <v>2096.99</v>
      </c>
      <c r="C6" s="115" t="s">
        <v>130</v>
      </c>
      <c r="D6" s="114">
        <f aca="true" t="shared" si="0" ref="D6:D36">SUM(E6:H6)</f>
        <v>5147.6900000000005</v>
      </c>
      <c r="E6" s="116">
        <f>SUM(E7:E36)</f>
        <v>5147.6900000000005</v>
      </c>
      <c r="F6" s="117">
        <f>SUM(F7:F36)</f>
        <v>0</v>
      </c>
      <c r="G6" s="117">
        <f>SUM(G7:G36)</f>
        <v>0</v>
      </c>
      <c r="H6" s="117">
        <f>SUM(H7:H36)</f>
        <v>0</v>
      </c>
    </row>
    <row r="7" spans="1:8" ht="24" customHeight="1">
      <c r="A7" s="113" t="s">
        <v>131</v>
      </c>
      <c r="B7" s="114">
        <v>2096.99</v>
      </c>
      <c r="C7" s="115" t="s">
        <v>132</v>
      </c>
      <c r="D7" s="114">
        <f t="shared" si="0"/>
        <v>2.25</v>
      </c>
      <c r="E7" s="116">
        <v>2.25</v>
      </c>
      <c r="F7" s="118">
        <v>0</v>
      </c>
      <c r="G7" s="118">
        <v>0</v>
      </c>
      <c r="H7" s="119">
        <v>0</v>
      </c>
    </row>
    <row r="8" spans="1:8" ht="24" customHeight="1">
      <c r="A8" s="113" t="s">
        <v>133</v>
      </c>
      <c r="B8" s="114">
        <v>0</v>
      </c>
      <c r="C8" s="115" t="s">
        <v>134</v>
      </c>
      <c r="D8" s="114">
        <f t="shared" si="0"/>
        <v>0</v>
      </c>
      <c r="E8" s="116">
        <v>0</v>
      </c>
      <c r="F8" s="116">
        <v>0</v>
      </c>
      <c r="G8" s="116">
        <v>0</v>
      </c>
      <c r="H8" s="114">
        <v>0</v>
      </c>
    </row>
    <row r="9" spans="1:8" ht="24" customHeight="1">
      <c r="A9" s="113" t="s">
        <v>135</v>
      </c>
      <c r="B9" s="114">
        <v>0</v>
      </c>
      <c r="C9" s="115" t="s">
        <v>136</v>
      </c>
      <c r="D9" s="114">
        <f t="shared" si="0"/>
        <v>0</v>
      </c>
      <c r="E9" s="116">
        <v>0</v>
      </c>
      <c r="F9" s="116">
        <v>0</v>
      </c>
      <c r="G9" s="116">
        <v>0</v>
      </c>
      <c r="H9" s="114">
        <v>0</v>
      </c>
    </row>
    <row r="10" spans="1:8" ht="24" customHeight="1">
      <c r="A10" s="113" t="s">
        <v>137</v>
      </c>
      <c r="B10" s="114">
        <f>SUM(B11:B14)</f>
        <v>3050.7</v>
      </c>
      <c r="C10" s="115" t="s">
        <v>138</v>
      </c>
      <c r="D10" s="114">
        <f t="shared" si="0"/>
        <v>0</v>
      </c>
      <c r="E10" s="116">
        <v>0</v>
      </c>
      <c r="F10" s="116">
        <v>0</v>
      </c>
      <c r="G10" s="116">
        <v>0</v>
      </c>
      <c r="H10" s="114">
        <v>0</v>
      </c>
    </row>
    <row r="11" spans="1:8" ht="24" customHeight="1">
      <c r="A11" s="113" t="s">
        <v>131</v>
      </c>
      <c r="B11" s="114">
        <v>3050.7</v>
      </c>
      <c r="C11" s="115" t="s">
        <v>139</v>
      </c>
      <c r="D11" s="114">
        <f t="shared" si="0"/>
        <v>0</v>
      </c>
      <c r="E11" s="116">
        <v>0</v>
      </c>
      <c r="F11" s="116">
        <v>0</v>
      </c>
      <c r="G11" s="116">
        <v>0</v>
      </c>
      <c r="H11" s="114">
        <v>0</v>
      </c>
    </row>
    <row r="12" spans="1:8" ht="24" customHeight="1">
      <c r="A12" s="113" t="s">
        <v>133</v>
      </c>
      <c r="B12" s="114">
        <v>0</v>
      </c>
      <c r="C12" s="115" t="s">
        <v>140</v>
      </c>
      <c r="D12" s="114">
        <f t="shared" si="0"/>
        <v>2192.75</v>
      </c>
      <c r="E12" s="116">
        <v>2192.75</v>
      </c>
      <c r="F12" s="116">
        <v>0</v>
      </c>
      <c r="G12" s="116">
        <v>0</v>
      </c>
      <c r="H12" s="114">
        <v>0</v>
      </c>
    </row>
    <row r="13" spans="1:8" ht="24" customHeight="1">
      <c r="A13" s="113" t="s">
        <v>135</v>
      </c>
      <c r="B13" s="114">
        <v>0</v>
      </c>
      <c r="C13" s="115" t="s">
        <v>141</v>
      </c>
      <c r="D13" s="114">
        <f t="shared" si="0"/>
        <v>0</v>
      </c>
      <c r="E13" s="116">
        <v>0</v>
      </c>
      <c r="F13" s="116">
        <v>0</v>
      </c>
      <c r="G13" s="116">
        <v>0</v>
      </c>
      <c r="H13" s="114">
        <v>0</v>
      </c>
    </row>
    <row r="14" spans="1:8" ht="24" customHeight="1">
      <c r="A14" s="113" t="s">
        <v>142</v>
      </c>
      <c r="B14" s="114">
        <v>0</v>
      </c>
      <c r="C14" s="115" t="s">
        <v>143</v>
      </c>
      <c r="D14" s="114">
        <f t="shared" si="0"/>
        <v>150</v>
      </c>
      <c r="E14" s="116">
        <v>150</v>
      </c>
      <c r="F14" s="116">
        <v>0</v>
      </c>
      <c r="G14" s="116">
        <v>0</v>
      </c>
      <c r="H14" s="114">
        <v>0</v>
      </c>
    </row>
    <row r="15" spans="1:8" ht="24" customHeight="1">
      <c r="A15" s="120"/>
      <c r="B15" s="114"/>
      <c r="C15" s="121" t="s">
        <v>144</v>
      </c>
      <c r="D15" s="114">
        <f t="shared" si="0"/>
        <v>0</v>
      </c>
      <c r="E15" s="116">
        <v>0</v>
      </c>
      <c r="F15" s="116">
        <v>0</v>
      </c>
      <c r="G15" s="116">
        <v>0</v>
      </c>
      <c r="H15" s="114">
        <v>0</v>
      </c>
    </row>
    <row r="16" spans="1:8" ht="24" customHeight="1">
      <c r="A16" s="120"/>
      <c r="B16" s="114"/>
      <c r="C16" s="121" t="s">
        <v>145</v>
      </c>
      <c r="D16" s="114">
        <f t="shared" si="0"/>
        <v>70</v>
      </c>
      <c r="E16" s="116">
        <v>70</v>
      </c>
      <c r="F16" s="116">
        <v>0</v>
      </c>
      <c r="G16" s="116">
        <v>0</v>
      </c>
      <c r="H16" s="114">
        <v>0</v>
      </c>
    </row>
    <row r="17" spans="1:8" ht="24" customHeight="1">
      <c r="A17" s="120"/>
      <c r="B17" s="114"/>
      <c r="C17" s="121" t="s">
        <v>146</v>
      </c>
      <c r="D17" s="114">
        <f t="shared" si="0"/>
        <v>0</v>
      </c>
      <c r="E17" s="116">
        <v>0</v>
      </c>
      <c r="F17" s="116">
        <v>0</v>
      </c>
      <c r="G17" s="116">
        <v>0</v>
      </c>
      <c r="H17" s="114">
        <v>0</v>
      </c>
    </row>
    <row r="18" spans="1:8" ht="24" customHeight="1">
      <c r="A18" s="120"/>
      <c r="B18" s="114"/>
      <c r="C18" s="121" t="s">
        <v>147</v>
      </c>
      <c r="D18" s="114">
        <f t="shared" si="0"/>
        <v>0</v>
      </c>
      <c r="E18" s="116">
        <v>0</v>
      </c>
      <c r="F18" s="116">
        <v>0</v>
      </c>
      <c r="G18" s="116">
        <v>0</v>
      </c>
      <c r="H18" s="114">
        <v>0</v>
      </c>
    </row>
    <row r="19" spans="1:8" ht="24" customHeight="1">
      <c r="A19" s="120"/>
      <c r="B19" s="114"/>
      <c r="C19" s="121" t="s">
        <v>148</v>
      </c>
      <c r="D19" s="114">
        <f t="shared" si="0"/>
        <v>23.05</v>
      </c>
      <c r="E19" s="116">
        <v>23.05</v>
      </c>
      <c r="F19" s="116">
        <v>0</v>
      </c>
      <c r="G19" s="116">
        <v>0</v>
      </c>
      <c r="H19" s="114">
        <v>0</v>
      </c>
    </row>
    <row r="20" spans="1:8" ht="24" customHeight="1">
      <c r="A20" s="120"/>
      <c r="B20" s="114"/>
      <c r="C20" s="121" t="s">
        <v>149</v>
      </c>
      <c r="D20" s="114">
        <f t="shared" si="0"/>
        <v>0</v>
      </c>
      <c r="E20" s="116">
        <v>0</v>
      </c>
      <c r="F20" s="116">
        <v>0</v>
      </c>
      <c r="G20" s="116">
        <v>0</v>
      </c>
      <c r="H20" s="114">
        <v>0</v>
      </c>
    </row>
    <row r="21" spans="1:8" ht="24" customHeight="1">
      <c r="A21" s="120"/>
      <c r="B21" s="114"/>
      <c r="C21" s="121" t="s">
        <v>150</v>
      </c>
      <c r="D21" s="114">
        <f t="shared" si="0"/>
        <v>0</v>
      </c>
      <c r="E21" s="116">
        <v>0</v>
      </c>
      <c r="F21" s="116">
        <v>0</v>
      </c>
      <c r="G21" s="116">
        <v>0</v>
      </c>
      <c r="H21" s="114">
        <v>0</v>
      </c>
    </row>
    <row r="22" spans="1:8" ht="24" customHeight="1">
      <c r="A22" s="120"/>
      <c r="B22" s="114"/>
      <c r="C22" s="121" t="s">
        <v>151</v>
      </c>
      <c r="D22" s="114">
        <f t="shared" si="0"/>
        <v>0</v>
      </c>
      <c r="E22" s="116">
        <v>0</v>
      </c>
      <c r="F22" s="116">
        <v>0</v>
      </c>
      <c r="G22" s="116">
        <v>0</v>
      </c>
      <c r="H22" s="114">
        <v>0</v>
      </c>
    </row>
    <row r="23" spans="1:8" ht="24" customHeight="1">
      <c r="A23" s="120"/>
      <c r="B23" s="114"/>
      <c r="C23" s="121" t="s">
        <v>152</v>
      </c>
      <c r="D23" s="114">
        <f t="shared" si="0"/>
        <v>0</v>
      </c>
      <c r="E23" s="116">
        <v>0</v>
      </c>
      <c r="F23" s="116">
        <v>0</v>
      </c>
      <c r="G23" s="116">
        <v>0</v>
      </c>
      <c r="H23" s="114">
        <v>0</v>
      </c>
    </row>
    <row r="24" spans="1:8" ht="24" customHeight="1">
      <c r="A24" s="120"/>
      <c r="B24" s="114"/>
      <c r="C24" s="122" t="s">
        <v>153</v>
      </c>
      <c r="D24" s="114">
        <f t="shared" si="0"/>
        <v>0</v>
      </c>
      <c r="E24" s="116">
        <v>0</v>
      </c>
      <c r="F24" s="116">
        <v>0</v>
      </c>
      <c r="G24" s="116">
        <v>0</v>
      </c>
      <c r="H24" s="114">
        <v>0</v>
      </c>
    </row>
    <row r="25" spans="1:8" ht="24" customHeight="1">
      <c r="A25" s="123"/>
      <c r="B25" s="124"/>
      <c r="C25" s="125" t="s">
        <v>154</v>
      </c>
      <c r="D25" s="124">
        <f t="shared" si="0"/>
        <v>0</v>
      </c>
      <c r="E25" s="124">
        <v>0</v>
      </c>
      <c r="F25" s="124">
        <v>0</v>
      </c>
      <c r="G25" s="124">
        <v>0</v>
      </c>
      <c r="H25" s="124">
        <v>0</v>
      </c>
    </row>
    <row r="26" spans="1:8" ht="24" customHeight="1">
      <c r="A26" s="113"/>
      <c r="B26" s="124"/>
      <c r="C26" s="125" t="s">
        <v>155</v>
      </c>
      <c r="D26" s="124">
        <f t="shared" si="0"/>
        <v>179.64</v>
      </c>
      <c r="E26" s="124">
        <v>179.64</v>
      </c>
      <c r="F26" s="124">
        <v>0</v>
      </c>
      <c r="G26" s="124">
        <v>0</v>
      </c>
      <c r="H26" s="124">
        <v>0</v>
      </c>
    </row>
    <row r="27" spans="1:8" ht="24" customHeight="1">
      <c r="A27" s="113"/>
      <c r="B27" s="124"/>
      <c r="C27" s="125" t="s">
        <v>156</v>
      </c>
      <c r="D27" s="124">
        <f t="shared" si="0"/>
        <v>0</v>
      </c>
      <c r="E27" s="124">
        <v>0</v>
      </c>
      <c r="F27" s="124">
        <v>0</v>
      </c>
      <c r="G27" s="124">
        <v>0</v>
      </c>
      <c r="H27" s="124">
        <v>0</v>
      </c>
    </row>
    <row r="28" spans="1:8" ht="24" customHeight="1">
      <c r="A28" s="113"/>
      <c r="B28" s="124"/>
      <c r="C28" s="125" t="s">
        <v>157</v>
      </c>
      <c r="D28" s="124">
        <f t="shared" si="0"/>
        <v>0</v>
      </c>
      <c r="E28" s="124">
        <v>0</v>
      </c>
      <c r="F28" s="124">
        <v>0</v>
      </c>
      <c r="G28" s="124">
        <v>0</v>
      </c>
      <c r="H28" s="124">
        <v>0</v>
      </c>
    </row>
    <row r="29" spans="1:8" ht="24" customHeight="1">
      <c r="A29" s="113"/>
      <c r="B29" s="124"/>
      <c r="C29" s="125" t="s">
        <v>158</v>
      </c>
      <c r="D29" s="124">
        <f t="shared" si="0"/>
        <v>2530</v>
      </c>
      <c r="E29" s="124">
        <v>2530</v>
      </c>
      <c r="F29" s="124">
        <v>0</v>
      </c>
      <c r="G29" s="124">
        <v>0</v>
      </c>
      <c r="H29" s="124">
        <v>0</v>
      </c>
    </row>
    <row r="30" spans="1:8" ht="24" customHeight="1">
      <c r="A30" s="126"/>
      <c r="B30" s="127"/>
      <c r="C30" s="128" t="s">
        <v>159</v>
      </c>
      <c r="D30" s="119">
        <f t="shared" si="0"/>
        <v>0</v>
      </c>
      <c r="E30" s="129">
        <v>0</v>
      </c>
      <c r="F30" s="129">
        <v>0</v>
      </c>
      <c r="G30" s="129">
        <v>0</v>
      </c>
      <c r="H30" s="129">
        <v>0</v>
      </c>
    </row>
    <row r="31" spans="1:8" ht="24" customHeight="1">
      <c r="A31" s="130"/>
      <c r="B31" s="116"/>
      <c r="C31" s="131" t="s">
        <v>160</v>
      </c>
      <c r="D31" s="114">
        <f t="shared" si="0"/>
        <v>0</v>
      </c>
      <c r="E31" s="132">
        <v>0</v>
      </c>
      <c r="F31" s="132">
        <v>0</v>
      </c>
      <c r="G31" s="132">
        <v>0</v>
      </c>
      <c r="H31" s="132">
        <v>0</v>
      </c>
    </row>
    <row r="32" spans="1:8" ht="24" customHeight="1">
      <c r="A32" s="133"/>
      <c r="B32" s="117"/>
      <c r="C32" s="134" t="s">
        <v>161</v>
      </c>
      <c r="D32" s="117">
        <f t="shared" si="0"/>
        <v>0</v>
      </c>
      <c r="E32" s="117">
        <v>0</v>
      </c>
      <c r="F32" s="117">
        <v>0</v>
      </c>
      <c r="G32" s="117">
        <v>0</v>
      </c>
      <c r="H32" s="117">
        <v>0</v>
      </c>
    </row>
    <row r="33" spans="1:8" ht="24" customHeight="1">
      <c r="A33" s="133"/>
      <c r="B33" s="117"/>
      <c r="C33" s="134" t="s">
        <v>162</v>
      </c>
      <c r="D33" s="117">
        <f t="shared" si="0"/>
        <v>0</v>
      </c>
      <c r="E33" s="117">
        <v>0</v>
      </c>
      <c r="F33" s="117">
        <v>0</v>
      </c>
      <c r="G33" s="117">
        <v>0</v>
      </c>
      <c r="H33" s="117">
        <v>0</v>
      </c>
    </row>
    <row r="34" spans="1:8" ht="24" customHeight="1">
      <c r="A34" s="133"/>
      <c r="B34" s="117"/>
      <c r="C34" s="134" t="s">
        <v>163</v>
      </c>
      <c r="D34" s="117">
        <f t="shared" si="0"/>
        <v>0</v>
      </c>
      <c r="E34" s="117">
        <v>0</v>
      </c>
      <c r="F34" s="117">
        <v>0</v>
      </c>
      <c r="G34" s="117">
        <v>0</v>
      </c>
      <c r="H34" s="117">
        <v>0</v>
      </c>
    </row>
    <row r="35" spans="1:8" ht="24" customHeight="1">
      <c r="A35" s="133"/>
      <c r="B35" s="117"/>
      <c r="C35" s="134" t="s">
        <v>164</v>
      </c>
      <c r="D35" s="117">
        <f t="shared" si="0"/>
        <v>0</v>
      </c>
      <c r="E35" s="117">
        <v>0</v>
      </c>
      <c r="F35" s="117">
        <v>0</v>
      </c>
      <c r="G35" s="117">
        <v>0</v>
      </c>
      <c r="H35" s="117">
        <v>0</v>
      </c>
    </row>
    <row r="36" spans="1:8" ht="24" customHeight="1">
      <c r="A36" s="133"/>
      <c r="B36" s="117"/>
      <c r="C36" s="134" t="s">
        <v>165</v>
      </c>
      <c r="D36" s="117">
        <f t="shared" si="0"/>
        <v>0</v>
      </c>
      <c r="E36" s="117">
        <v>0</v>
      </c>
      <c r="F36" s="117">
        <v>0</v>
      </c>
      <c r="G36" s="117">
        <v>0</v>
      </c>
      <c r="H36" s="117">
        <v>0</v>
      </c>
    </row>
    <row r="37" spans="1:8" ht="24" customHeight="1">
      <c r="A37" s="135"/>
      <c r="B37" s="136"/>
      <c r="C37" s="135"/>
      <c r="D37" s="136"/>
      <c r="E37" s="117"/>
      <c r="F37" s="117"/>
      <c r="G37" s="117" t="s">
        <v>38</v>
      </c>
      <c r="H37" s="117"/>
    </row>
    <row r="38" spans="1:8" ht="24" customHeight="1">
      <c r="A38" s="133"/>
      <c r="B38" s="117"/>
      <c r="C38" s="133" t="s">
        <v>166</v>
      </c>
      <c r="D38" s="117">
        <f>SUM(E38:H38)</f>
        <v>0</v>
      </c>
      <c r="E38" s="117">
        <f>SUM(B7,B11)-SUM(E6)</f>
        <v>0</v>
      </c>
      <c r="F38" s="117">
        <f>SUM(B8,B12)-SUM(F6)</f>
        <v>0</v>
      </c>
      <c r="G38" s="117">
        <f>SUM(B9,B13)-SUM(G6)</f>
        <v>0</v>
      </c>
      <c r="H38" s="117">
        <f>SUM(B14)-SUM(H6)</f>
        <v>0</v>
      </c>
    </row>
    <row r="39" spans="1:8" ht="24" customHeight="1">
      <c r="A39" s="133"/>
      <c r="B39" s="137"/>
      <c r="C39" s="133"/>
      <c r="D39" s="136"/>
      <c r="E39" s="117"/>
      <c r="F39" s="117"/>
      <c r="G39" s="117"/>
      <c r="H39" s="117"/>
    </row>
    <row r="40" spans="1:8" ht="24" customHeight="1">
      <c r="A40" s="135" t="s">
        <v>54</v>
      </c>
      <c r="B40" s="137">
        <f>SUM(B6,B10)</f>
        <v>5147.69</v>
      </c>
      <c r="C40" s="135" t="s">
        <v>55</v>
      </c>
      <c r="D40" s="136">
        <f>SUM(D7:D38)</f>
        <v>5147.6900000000005</v>
      </c>
      <c r="E40" s="136">
        <f>SUM(E7:E38)</f>
        <v>5147.6900000000005</v>
      </c>
      <c r="F40" s="136">
        <f>SUM(F7:F38)</f>
        <v>0</v>
      </c>
      <c r="G40" s="136">
        <f>SUM(G7:G38)</f>
        <v>0</v>
      </c>
      <c r="H40" s="136">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5"/>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18"/>
      <c r="B1" s="19"/>
      <c r="C1" s="19"/>
      <c r="D1" s="19"/>
      <c r="E1" s="19"/>
      <c r="F1" s="19"/>
      <c r="G1" s="19"/>
      <c r="H1" s="19"/>
      <c r="I1" s="19"/>
      <c r="J1" s="19"/>
      <c r="K1" s="19"/>
      <c r="L1" s="19"/>
      <c r="M1" s="19"/>
      <c r="N1" s="19"/>
      <c r="P1" s="100"/>
      <c r="Q1" s="100"/>
      <c r="R1" s="100"/>
      <c r="S1" s="100"/>
      <c r="T1" s="100"/>
      <c r="U1" s="100"/>
      <c r="V1" s="100"/>
      <c r="W1" s="100"/>
      <c r="X1" s="100"/>
      <c r="Y1" s="100"/>
      <c r="Z1" s="100"/>
      <c r="AA1" s="100"/>
      <c r="AB1" s="100"/>
      <c r="AC1" s="100"/>
      <c r="AD1" s="100"/>
      <c r="AE1" s="100"/>
      <c r="AF1" s="100"/>
      <c r="AG1" s="100"/>
      <c r="AH1" s="100"/>
      <c r="AI1" s="100"/>
      <c r="AJ1" s="100"/>
      <c r="AK1" s="100"/>
      <c r="AL1" s="100"/>
      <c r="AO1" s="20" t="s">
        <v>167</v>
      </c>
    </row>
    <row r="2" spans="1:41" ht="19.5" customHeight="1">
      <c r="A2" s="21" t="s">
        <v>168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41" ht="19.5" customHeight="1">
      <c r="A3" s="22" t="s">
        <v>0</v>
      </c>
      <c r="B3" s="23"/>
      <c r="C3" s="23"/>
      <c r="D3" s="23"/>
      <c r="E3" s="92"/>
      <c r="F3" s="92"/>
      <c r="G3" s="92"/>
      <c r="H3" s="92"/>
      <c r="I3" s="92"/>
      <c r="J3" s="92"/>
      <c r="K3" s="92"/>
      <c r="L3" s="92"/>
      <c r="M3" s="92"/>
      <c r="N3" s="92"/>
      <c r="P3" s="101"/>
      <c r="Q3" s="101"/>
      <c r="R3" s="101"/>
      <c r="S3" s="101"/>
      <c r="T3" s="101"/>
      <c r="U3" s="101"/>
      <c r="V3" s="101"/>
      <c r="W3" s="101"/>
      <c r="X3" s="101"/>
      <c r="Y3" s="101"/>
      <c r="Z3" s="101"/>
      <c r="AA3" s="101"/>
      <c r="AB3" s="101"/>
      <c r="AC3" s="101"/>
      <c r="AD3" s="101"/>
      <c r="AE3" s="101"/>
      <c r="AF3" s="101"/>
      <c r="AG3" s="101"/>
      <c r="AH3" s="101"/>
      <c r="AI3" s="79"/>
      <c r="AJ3" s="79"/>
      <c r="AK3" s="79"/>
      <c r="AL3" s="79"/>
      <c r="AO3" s="25" t="s">
        <v>5</v>
      </c>
    </row>
    <row r="4" spans="1:41" ht="19.5" customHeight="1">
      <c r="A4" s="26" t="s">
        <v>58</v>
      </c>
      <c r="B4" s="27"/>
      <c r="C4" s="27"/>
      <c r="D4" s="28"/>
      <c r="E4" s="93" t="s">
        <v>169</v>
      </c>
      <c r="F4" s="83" t="s">
        <v>170</v>
      </c>
      <c r="G4" s="84"/>
      <c r="H4" s="84"/>
      <c r="I4" s="84"/>
      <c r="J4" s="84"/>
      <c r="K4" s="84"/>
      <c r="L4" s="84"/>
      <c r="M4" s="84"/>
      <c r="N4" s="84"/>
      <c r="O4" s="88"/>
      <c r="P4" s="83" t="s">
        <v>171</v>
      </c>
      <c r="Q4" s="84"/>
      <c r="R4" s="84"/>
      <c r="S4" s="84"/>
      <c r="T4" s="84"/>
      <c r="U4" s="84"/>
      <c r="V4" s="84"/>
      <c r="W4" s="84"/>
      <c r="X4" s="84"/>
      <c r="Y4" s="88"/>
      <c r="Z4" s="83" t="s">
        <v>172</v>
      </c>
      <c r="AA4" s="84"/>
      <c r="AB4" s="84"/>
      <c r="AC4" s="84"/>
      <c r="AD4" s="84"/>
      <c r="AE4" s="84"/>
      <c r="AF4" s="84"/>
      <c r="AG4" s="84"/>
      <c r="AH4" s="84"/>
      <c r="AI4" s="84"/>
      <c r="AJ4" s="84"/>
      <c r="AK4" s="84"/>
      <c r="AL4" s="84"/>
      <c r="AM4" s="84"/>
      <c r="AN4" s="84"/>
      <c r="AO4" s="88"/>
    </row>
    <row r="5" spans="1:41" ht="19.5" customHeight="1">
      <c r="A5" s="62" t="s">
        <v>69</v>
      </c>
      <c r="B5" s="64"/>
      <c r="C5" s="73" t="s">
        <v>70</v>
      </c>
      <c r="D5" s="32" t="s">
        <v>122</v>
      </c>
      <c r="E5" s="94"/>
      <c r="F5" s="50" t="s">
        <v>59</v>
      </c>
      <c r="G5" s="95" t="s">
        <v>173</v>
      </c>
      <c r="H5" s="96"/>
      <c r="I5" s="102"/>
      <c r="J5" s="95" t="s">
        <v>174</v>
      </c>
      <c r="K5" s="96"/>
      <c r="L5" s="102"/>
      <c r="M5" s="95" t="s">
        <v>175</v>
      </c>
      <c r="N5" s="96"/>
      <c r="O5" s="102"/>
      <c r="P5" s="72" t="s">
        <v>59</v>
      </c>
      <c r="Q5" s="95" t="s">
        <v>173</v>
      </c>
      <c r="R5" s="96"/>
      <c r="S5" s="102"/>
      <c r="T5" s="95" t="s">
        <v>174</v>
      </c>
      <c r="U5" s="96"/>
      <c r="V5" s="102"/>
      <c r="W5" s="95" t="s">
        <v>175</v>
      </c>
      <c r="X5" s="96"/>
      <c r="Y5" s="102"/>
      <c r="Z5" s="50" t="s">
        <v>59</v>
      </c>
      <c r="AA5" s="95" t="s">
        <v>173</v>
      </c>
      <c r="AB5" s="96"/>
      <c r="AC5" s="102"/>
      <c r="AD5" s="95" t="s">
        <v>174</v>
      </c>
      <c r="AE5" s="96"/>
      <c r="AF5" s="102"/>
      <c r="AG5" s="95" t="s">
        <v>175</v>
      </c>
      <c r="AH5" s="96"/>
      <c r="AI5" s="102"/>
      <c r="AJ5" s="95" t="s">
        <v>176</v>
      </c>
      <c r="AK5" s="96"/>
      <c r="AL5" s="102"/>
      <c r="AM5" s="95" t="s">
        <v>128</v>
      </c>
      <c r="AN5" s="96"/>
      <c r="AO5" s="102"/>
    </row>
    <row r="6" spans="1:41" ht="29.25" customHeight="1">
      <c r="A6" s="97" t="s">
        <v>79</v>
      </c>
      <c r="B6" s="97" t="s">
        <v>80</v>
      </c>
      <c r="C6" s="38"/>
      <c r="D6" s="38"/>
      <c r="E6" s="98"/>
      <c r="F6" s="75"/>
      <c r="G6" s="55" t="s">
        <v>74</v>
      </c>
      <c r="H6" s="99" t="s">
        <v>118</v>
      </c>
      <c r="I6" s="99" t="s">
        <v>119</v>
      </c>
      <c r="J6" s="55" t="s">
        <v>74</v>
      </c>
      <c r="K6" s="99" t="s">
        <v>118</v>
      </c>
      <c r="L6" s="99" t="s">
        <v>119</v>
      </c>
      <c r="M6" s="55" t="s">
        <v>74</v>
      </c>
      <c r="N6" s="99" t="s">
        <v>118</v>
      </c>
      <c r="O6" s="57" t="s">
        <v>119</v>
      </c>
      <c r="P6" s="75"/>
      <c r="Q6" s="103" t="s">
        <v>74</v>
      </c>
      <c r="R6" s="39" t="s">
        <v>118</v>
      </c>
      <c r="S6" s="39" t="s">
        <v>119</v>
      </c>
      <c r="T6" s="103" t="s">
        <v>74</v>
      </c>
      <c r="U6" s="39" t="s">
        <v>118</v>
      </c>
      <c r="V6" s="38" t="s">
        <v>119</v>
      </c>
      <c r="W6" s="33" t="s">
        <v>74</v>
      </c>
      <c r="X6" s="103" t="s">
        <v>118</v>
      </c>
      <c r="Y6" s="39" t="s">
        <v>119</v>
      </c>
      <c r="Z6" s="75"/>
      <c r="AA6" s="55" t="s">
        <v>74</v>
      </c>
      <c r="AB6" s="97" t="s">
        <v>118</v>
      </c>
      <c r="AC6" s="97" t="s">
        <v>119</v>
      </c>
      <c r="AD6" s="55" t="s">
        <v>74</v>
      </c>
      <c r="AE6" s="97" t="s">
        <v>118</v>
      </c>
      <c r="AF6" s="97" t="s">
        <v>119</v>
      </c>
      <c r="AG6" s="55" t="s">
        <v>74</v>
      </c>
      <c r="AH6" s="99" t="s">
        <v>118</v>
      </c>
      <c r="AI6" s="99" t="s">
        <v>119</v>
      </c>
      <c r="AJ6" s="55" t="s">
        <v>74</v>
      </c>
      <c r="AK6" s="99" t="s">
        <v>118</v>
      </c>
      <c r="AL6" s="99" t="s">
        <v>119</v>
      </c>
      <c r="AM6" s="55" t="s">
        <v>74</v>
      </c>
      <c r="AN6" s="99" t="s">
        <v>118</v>
      </c>
      <c r="AO6" s="99" t="s">
        <v>119</v>
      </c>
    </row>
    <row r="7" spans="1:41" ht="19.5" customHeight="1">
      <c r="A7" s="41" t="s">
        <v>38</v>
      </c>
      <c r="B7" s="41" t="s">
        <v>38</v>
      </c>
      <c r="C7" s="41" t="s">
        <v>38</v>
      </c>
      <c r="D7" s="41" t="s">
        <v>59</v>
      </c>
      <c r="E7" s="60">
        <f aca="true" t="shared" si="0" ref="E7:E15">SUM(F7,P7,Z7)</f>
        <v>5147.69</v>
      </c>
      <c r="F7" s="60">
        <f aca="true" t="shared" si="1" ref="F7:F15">SUM(G7,J7,M7)</f>
        <v>2096.99</v>
      </c>
      <c r="G7" s="60">
        <f aca="true" t="shared" si="2" ref="G7:G15">SUM(H7:I7)</f>
        <v>2096.99</v>
      </c>
      <c r="H7" s="60">
        <v>1009.48</v>
      </c>
      <c r="I7" s="42">
        <v>1087.51</v>
      </c>
      <c r="J7" s="60">
        <f aca="true" t="shared" si="3" ref="J7:J15">SUM(K7:L7)</f>
        <v>0</v>
      </c>
      <c r="K7" s="60">
        <v>0</v>
      </c>
      <c r="L7" s="42">
        <v>0</v>
      </c>
      <c r="M7" s="60">
        <f aca="true" t="shared" si="4" ref="M7:M15">SUM(N7:O7)</f>
        <v>0</v>
      </c>
      <c r="N7" s="60">
        <v>0</v>
      </c>
      <c r="O7" s="42">
        <v>0</v>
      </c>
      <c r="P7" s="43">
        <f aca="true" t="shared" si="5" ref="P7:P15">SUM(Q7,T7,W7)</f>
        <v>0</v>
      </c>
      <c r="Q7" s="60">
        <f aca="true" t="shared" si="6" ref="Q7:Q15">SUM(R7:S7)</f>
        <v>0</v>
      </c>
      <c r="R7" s="60">
        <v>0</v>
      </c>
      <c r="S7" s="42">
        <v>0</v>
      </c>
      <c r="T7" s="60">
        <f aca="true" t="shared" si="7" ref="T7:T15">SUM(U7:V7)</f>
        <v>0</v>
      </c>
      <c r="U7" s="60">
        <v>0</v>
      </c>
      <c r="V7" s="60">
        <v>0</v>
      </c>
      <c r="W7" s="60">
        <f aca="true" t="shared" si="8" ref="W7:W15">SUM(X7:Y7)</f>
        <v>0</v>
      </c>
      <c r="X7" s="60">
        <v>0</v>
      </c>
      <c r="Y7" s="42">
        <v>0</v>
      </c>
      <c r="Z7" s="43">
        <f aca="true" t="shared" si="9" ref="Z7:Z15">SUM(AA7,AD7,AG7,AJ7,AM7)</f>
        <v>3050.7</v>
      </c>
      <c r="AA7" s="60">
        <f aca="true" t="shared" si="10" ref="AA7:AA15">SUM(AB7:AC7)</f>
        <v>3050.7</v>
      </c>
      <c r="AB7" s="60">
        <v>0</v>
      </c>
      <c r="AC7" s="42">
        <v>3050.7</v>
      </c>
      <c r="AD7" s="60">
        <f aca="true" t="shared" si="11" ref="AD7:AD15">SUM(AE7:AF7)</f>
        <v>0</v>
      </c>
      <c r="AE7" s="60">
        <v>0</v>
      </c>
      <c r="AF7" s="42">
        <v>0</v>
      </c>
      <c r="AG7" s="60">
        <f aca="true" t="shared" si="12" ref="AG7:AG15">SUM(AH7:AI7)</f>
        <v>0</v>
      </c>
      <c r="AH7" s="60">
        <v>0</v>
      </c>
      <c r="AI7" s="42">
        <v>0</v>
      </c>
      <c r="AJ7" s="60">
        <f aca="true" t="shared" si="13" ref="AJ7:AJ15">SUM(AK7:AL7)</f>
        <v>0</v>
      </c>
      <c r="AK7" s="60">
        <v>0</v>
      </c>
      <c r="AL7" s="42">
        <v>0</v>
      </c>
      <c r="AM7" s="60">
        <f aca="true" t="shared" si="14" ref="AM7:AM15">SUM(AN7:AO7)</f>
        <v>0</v>
      </c>
      <c r="AN7" s="60">
        <v>0</v>
      </c>
      <c r="AO7" s="42">
        <v>0</v>
      </c>
    </row>
    <row r="8" spans="1:41" ht="19.5" customHeight="1">
      <c r="A8" s="41" t="s">
        <v>38</v>
      </c>
      <c r="B8" s="41" t="s">
        <v>177</v>
      </c>
      <c r="C8" s="41" t="s">
        <v>38</v>
      </c>
      <c r="D8" s="41" t="s">
        <v>178</v>
      </c>
      <c r="E8" s="60">
        <f t="shared" si="0"/>
        <v>2301.46</v>
      </c>
      <c r="F8" s="60">
        <f t="shared" si="1"/>
        <v>2009.48</v>
      </c>
      <c r="G8" s="60">
        <f t="shared" si="2"/>
        <v>2009.48</v>
      </c>
      <c r="H8" s="60">
        <v>1009.39</v>
      </c>
      <c r="I8" s="42">
        <v>1000.09</v>
      </c>
      <c r="J8" s="60">
        <f t="shared" si="3"/>
        <v>0</v>
      </c>
      <c r="K8" s="60">
        <v>0</v>
      </c>
      <c r="L8" s="42">
        <v>0</v>
      </c>
      <c r="M8" s="60">
        <f t="shared" si="4"/>
        <v>0</v>
      </c>
      <c r="N8" s="60">
        <v>0</v>
      </c>
      <c r="O8" s="42">
        <v>0</v>
      </c>
      <c r="P8" s="43">
        <f t="shared" si="5"/>
        <v>0</v>
      </c>
      <c r="Q8" s="60">
        <f t="shared" si="6"/>
        <v>0</v>
      </c>
      <c r="R8" s="60">
        <v>0</v>
      </c>
      <c r="S8" s="42">
        <v>0</v>
      </c>
      <c r="T8" s="60">
        <f t="shared" si="7"/>
        <v>0</v>
      </c>
      <c r="U8" s="60">
        <v>0</v>
      </c>
      <c r="V8" s="60">
        <v>0</v>
      </c>
      <c r="W8" s="60">
        <f t="shared" si="8"/>
        <v>0</v>
      </c>
      <c r="X8" s="60">
        <v>0</v>
      </c>
      <c r="Y8" s="42">
        <v>0</v>
      </c>
      <c r="Z8" s="43">
        <f t="shared" si="9"/>
        <v>291.98</v>
      </c>
      <c r="AA8" s="60">
        <f t="shared" si="10"/>
        <v>291.98</v>
      </c>
      <c r="AB8" s="60">
        <v>0</v>
      </c>
      <c r="AC8" s="42">
        <v>291.98</v>
      </c>
      <c r="AD8" s="60">
        <f t="shared" si="11"/>
        <v>0</v>
      </c>
      <c r="AE8" s="60">
        <v>0</v>
      </c>
      <c r="AF8" s="42">
        <v>0</v>
      </c>
      <c r="AG8" s="60">
        <f t="shared" si="12"/>
        <v>0</v>
      </c>
      <c r="AH8" s="60">
        <v>0</v>
      </c>
      <c r="AI8" s="42">
        <v>0</v>
      </c>
      <c r="AJ8" s="60">
        <f t="shared" si="13"/>
        <v>0</v>
      </c>
      <c r="AK8" s="60">
        <v>0</v>
      </c>
      <c r="AL8" s="42">
        <v>0</v>
      </c>
      <c r="AM8" s="60">
        <f t="shared" si="14"/>
        <v>0</v>
      </c>
      <c r="AN8" s="60">
        <v>0</v>
      </c>
      <c r="AO8" s="42">
        <v>0</v>
      </c>
    </row>
    <row r="9" spans="1:41" ht="19.5" customHeight="1">
      <c r="A9" s="41" t="s">
        <v>177</v>
      </c>
      <c r="B9" s="41" t="s">
        <v>179</v>
      </c>
      <c r="C9" s="41" t="s">
        <v>85</v>
      </c>
      <c r="D9" s="41" t="s">
        <v>180</v>
      </c>
      <c r="E9" s="60">
        <f t="shared" si="0"/>
        <v>936.59</v>
      </c>
      <c r="F9" s="60">
        <f t="shared" si="1"/>
        <v>936.59</v>
      </c>
      <c r="G9" s="60">
        <f t="shared" si="2"/>
        <v>936.59</v>
      </c>
      <c r="H9" s="60">
        <v>936.59</v>
      </c>
      <c r="I9" s="42">
        <v>0</v>
      </c>
      <c r="J9" s="60">
        <f t="shared" si="3"/>
        <v>0</v>
      </c>
      <c r="K9" s="60">
        <v>0</v>
      </c>
      <c r="L9" s="42">
        <v>0</v>
      </c>
      <c r="M9" s="60">
        <f t="shared" si="4"/>
        <v>0</v>
      </c>
      <c r="N9" s="60">
        <v>0</v>
      </c>
      <c r="O9" s="42">
        <v>0</v>
      </c>
      <c r="P9" s="43">
        <f t="shared" si="5"/>
        <v>0</v>
      </c>
      <c r="Q9" s="60">
        <f t="shared" si="6"/>
        <v>0</v>
      </c>
      <c r="R9" s="60">
        <v>0</v>
      </c>
      <c r="S9" s="42">
        <v>0</v>
      </c>
      <c r="T9" s="60">
        <f t="shared" si="7"/>
        <v>0</v>
      </c>
      <c r="U9" s="60">
        <v>0</v>
      </c>
      <c r="V9" s="60">
        <v>0</v>
      </c>
      <c r="W9" s="60">
        <f t="shared" si="8"/>
        <v>0</v>
      </c>
      <c r="X9" s="60">
        <v>0</v>
      </c>
      <c r="Y9" s="42">
        <v>0</v>
      </c>
      <c r="Z9" s="43">
        <f t="shared" si="9"/>
        <v>0</v>
      </c>
      <c r="AA9" s="60">
        <f t="shared" si="10"/>
        <v>0</v>
      </c>
      <c r="AB9" s="60">
        <v>0</v>
      </c>
      <c r="AC9" s="42">
        <v>0</v>
      </c>
      <c r="AD9" s="60">
        <f t="shared" si="11"/>
        <v>0</v>
      </c>
      <c r="AE9" s="60">
        <v>0</v>
      </c>
      <c r="AF9" s="42">
        <v>0</v>
      </c>
      <c r="AG9" s="60">
        <f t="shared" si="12"/>
        <v>0</v>
      </c>
      <c r="AH9" s="60">
        <v>0</v>
      </c>
      <c r="AI9" s="42">
        <v>0</v>
      </c>
      <c r="AJ9" s="60">
        <f t="shared" si="13"/>
        <v>0</v>
      </c>
      <c r="AK9" s="60">
        <v>0</v>
      </c>
      <c r="AL9" s="42">
        <v>0</v>
      </c>
      <c r="AM9" s="60">
        <f t="shared" si="14"/>
        <v>0</v>
      </c>
      <c r="AN9" s="60">
        <v>0</v>
      </c>
      <c r="AO9" s="42">
        <v>0</v>
      </c>
    </row>
    <row r="10" spans="1:41" ht="19.5" customHeight="1">
      <c r="A10" s="41" t="s">
        <v>177</v>
      </c>
      <c r="B10" s="41" t="s">
        <v>181</v>
      </c>
      <c r="C10" s="41" t="s">
        <v>85</v>
      </c>
      <c r="D10" s="41" t="s">
        <v>182</v>
      </c>
      <c r="E10" s="60">
        <f t="shared" si="0"/>
        <v>1364.8700000000001</v>
      </c>
      <c r="F10" s="60">
        <f t="shared" si="1"/>
        <v>1072.89</v>
      </c>
      <c r="G10" s="60">
        <f t="shared" si="2"/>
        <v>1072.89</v>
      </c>
      <c r="H10" s="60">
        <v>72.8</v>
      </c>
      <c r="I10" s="42">
        <v>1000.09</v>
      </c>
      <c r="J10" s="60">
        <f t="shared" si="3"/>
        <v>0</v>
      </c>
      <c r="K10" s="60">
        <v>0</v>
      </c>
      <c r="L10" s="42">
        <v>0</v>
      </c>
      <c r="M10" s="60">
        <f t="shared" si="4"/>
        <v>0</v>
      </c>
      <c r="N10" s="60">
        <v>0</v>
      </c>
      <c r="O10" s="42">
        <v>0</v>
      </c>
      <c r="P10" s="43">
        <f t="shared" si="5"/>
        <v>0</v>
      </c>
      <c r="Q10" s="60">
        <f t="shared" si="6"/>
        <v>0</v>
      </c>
      <c r="R10" s="60">
        <v>0</v>
      </c>
      <c r="S10" s="42">
        <v>0</v>
      </c>
      <c r="T10" s="60">
        <f t="shared" si="7"/>
        <v>0</v>
      </c>
      <c r="U10" s="60">
        <v>0</v>
      </c>
      <c r="V10" s="60">
        <v>0</v>
      </c>
      <c r="W10" s="60">
        <f t="shared" si="8"/>
        <v>0</v>
      </c>
      <c r="X10" s="60">
        <v>0</v>
      </c>
      <c r="Y10" s="42">
        <v>0</v>
      </c>
      <c r="Z10" s="43">
        <f t="shared" si="9"/>
        <v>291.98</v>
      </c>
      <c r="AA10" s="60">
        <f t="shared" si="10"/>
        <v>291.98</v>
      </c>
      <c r="AB10" s="60">
        <v>0</v>
      </c>
      <c r="AC10" s="42">
        <v>291.98</v>
      </c>
      <c r="AD10" s="60">
        <f t="shared" si="11"/>
        <v>0</v>
      </c>
      <c r="AE10" s="60">
        <v>0</v>
      </c>
      <c r="AF10" s="42">
        <v>0</v>
      </c>
      <c r="AG10" s="60">
        <f t="shared" si="12"/>
        <v>0</v>
      </c>
      <c r="AH10" s="60">
        <v>0</v>
      </c>
      <c r="AI10" s="42">
        <v>0</v>
      </c>
      <c r="AJ10" s="60">
        <f t="shared" si="13"/>
        <v>0</v>
      </c>
      <c r="AK10" s="60">
        <v>0</v>
      </c>
      <c r="AL10" s="42">
        <v>0</v>
      </c>
      <c r="AM10" s="60">
        <f t="shared" si="14"/>
        <v>0</v>
      </c>
      <c r="AN10" s="60">
        <v>0</v>
      </c>
      <c r="AO10" s="42">
        <v>0</v>
      </c>
    </row>
    <row r="11" spans="1:41" ht="19.5" customHeight="1">
      <c r="A11" s="41" t="s">
        <v>38</v>
      </c>
      <c r="B11" s="41" t="s">
        <v>183</v>
      </c>
      <c r="C11" s="41" t="s">
        <v>38</v>
      </c>
      <c r="D11" s="41" t="s">
        <v>184</v>
      </c>
      <c r="E11" s="60">
        <f t="shared" si="0"/>
        <v>2846.14</v>
      </c>
      <c r="F11" s="60">
        <f t="shared" si="1"/>
        <v>87.42</v>
      </c>
      <c r="G11" s="60">
        <f t="shared" si="2"/>
        <v>87.42</v>
      </c>
      <c r="H11" s="60">
        <v>0</v>
      </c>
      <c r="I11" s="42">
        <v>87.42</v>
      </c>
      <c r="J11" s="60">
        <f t="shared" si="3"/>
        <v>0</v>
      </c>
      <c r="K11" s="60">
        <v>0</v>
      </c>
      <c r="L11" s="42">
        <v>0</v>
      </c>
      <c r="M11" s="60">
        <f t="shared" si="4"/>
        <v>0</v>
      </c>
      <c r="N11" s="60">
        <v>0</v>
      </c>
      <c r="O11" s="42">
        <v>0</v>
      </c>
      <c r="P11" s="43">
        <f t="shared" si="5"/>
        <v>0</v>
      </c>
      <c r="Q11" s="60">
        <f t="shared" si="6"/>
        <v>0</v>
      </c>
      <c r="R11" s="60">
        <v>0</v>
      </c>
      <c r="S11" s="42">
        <v>0</v>
      </c>
      <c r="T11" s="60">
        <f t="shared" si="7"/>
        <v>0</v>
      </c>
      <c r="U11" s="60">
        <v>0</v>
      </c>
      <c r="V11" s="60">
        <v>0</v>
      </c>
      <c r="W11" s="60">
        <f t="shared" si="8"/>
        <v>0</v>
      </c>
      <c r="X11" s="60">
        <v>0</v>
      </c>
      <c r="Y11" s="42">
        <v>0</v>
      </c>
      <c r="Z11" s="43">
        <f t="shared" si="9"/>
        <v>2758.72</v>
      </c>
      <c r="AA11" s="60">
        <f t="shared" si="10"/>
        <v>2758.72</v>
      </c>
      <c r="AB11" s="60">
        <v>0</v>
      </c>
      <c r="AC11" s="42">
        <v>2758.72</v>
      </c>
      <c r="AD11" s="60">
        <f t="shared" si="11"/>
        <v>0</v>
      </c>
      <c r="AE11" s="60">
        <v>0</v>
      </c>
      <c r="AF11" s="42">
        <v>0</v>
      </c>
      <c r="AG11" s="60">
        <f t="shared" si="12"/>
        <v>0</v>
      </c>
      <c r="AH11" s="60">
        <v>0</v>
      </c>
      <c r="AI11" s="42">
        <v>0</v>
      </c>
      <c r="AJ11" s="60">
        <f t="shared" si="13"/>
        <v>0</v>
      </c>
      <c r="AK11" s="60">
        <v>0</v>
      </c>
      <c r="AL11" s="42">
        <v>0</v>
      </c>
      <c r="AM11" s="60">
        <f t="shared" si="14"/>
        <v>0</v>
      </c>
      <c r="AN11" s="60">
        <v>0</v>
      </c>
      <c r="AO11" s="42">
        <v>0</v>
      </c>
    </row>
    <row r="12" spans="1:41" ht="19.5" customHeight="1">
      <c r="A12" s="41" t="s">
        <v>183</v>
      </c>
      <c r="B12" s="41" t="s">
        <v>179</v>
      </c>
      <c r="C12" s="41" t="s">
        <v>85</v>
      </c>
      <c r="D12" s="41" t="s">
        <v>185</v>
      </c>
      <c r="E12" s="60">
        <f t="shared" si="0"/>
        <v>316.14</v>
      </c>
      <c r="F12" s="60">
        <f t="shared" si="1"/>
        <v>87.42</v>
      </c>
      <c r="G12" s="60">
        <f t="shared" si="2"/>
        <v>87.42</v>
      </c>
      <c r="H12" s="60">
        <v>0</v>
      </c>
      <c r="I12" s="42">
        <v>87.42</v>
      </c>
      <c r="J12" s="60">
        <f t="shared" si="3"/>
        <v>0</v>
      </c>
      <c r="K12" s="60">
        <v>0</v>
      </c>
      <c r="L12" s="42">
        <v>0</v>
      </c>
      <c r="M12" s="60">
        <f t="shared" si="4"/>
        <v>0</v>
      </c>
      <c r="N12" s="60">
        <v>0</v>
      </c>
      <c r="O12" s="42">
        <v>0</v>
      </c>
      <c r="P12" s="43">
        <f t="shared" si="5"/>
        <v>0</v>
      </c>
      <c r="Q12" s="60">
        <f t="shared" si="6"/>
        <v>0</v>
      </c>
      <c r="R12" s="60">
        <v>0</v>
      </c>
      <c r="S12" s="42">
        <v>0</v>
      </c>
      <c r="T12" s="60">
        <f t="shared" si="7"/>
        <v>0</v>
      </c>
      <c r="U12" s="60">
        <v>0</v>
      </c>
      <c r="V12" s="60">
        <v>0</v>
      </c>
      <c r="W12" s="60">
        <f t="shared" si="8"/>
        <v>0</v>
      </c>
      <c r="X12" s="60">
        <v>0</v>
      </c>
      <c r="Y12" s="42">
        <v>0</v>
      </c>
      <c r="Z12" s="43">
        <f t="shared" si="9"/>
        <v>228.72</v>
      </c>
      <c r="AA12" s="60">
        <f t="shared" si="10"/>
        <v>228.72</v>
      </c>
      <c r="AB12" s="60">
        <v>0</v>
      </c>
      <c r="AC12" s="42">
        <v>228.72</v>
      </c>
      <c r="AD12" s="60">
        <f t="shared" si="11"/>
        <v>0</v>
      </c>
      <c r="AE12" s="60">
        <v>0</v>
      </c>
      <c r="AF12" s="42">
        <v>0</v>
      </c>
      <c r="AG12" s="60">
        <f t="shared" si="12"/>
        <v>0</v>
      </c>
      <c r="AH12" s="60">
        <v>0</v>
      </c>
      <c r="AI12" s="42">
        <v>0</v>
      </c>
      <c r="AJ12" s="60">
        <f t="shared" si="13"/>
        <v>0</v>
      </c>
      <c r="AK12" s="60">
        <v>0</v>
      </c>
      <c r="AL12" s="42">
        <v>0</v>
      </c>
      <c r="AM12" s="60">
        <f t="shared" si="14"/>
        <v>0</v>
      </c>
      <c r="AN12" s="60">
        <v>0</v>
      </c>
      <c r="AO12" s="42">
        <v>0</v>
      </c>
    </row>
    <row r="13" spans="1:41" ht="19.5" customHeight="1">
      <c r="A13" s="41" t="s">
        <v>183</v>
      </c>
      <c r="B13" s="41" t="s">
        <v>181</v>
      </c>
      <c r="C13" s="41" t="s">
        <v>85</v>
      </c>
      <c r="D13" s="41" t="s">
        <v>186</v>
      </c>
      <c r="E13" s="60">
        <f t="shared" si="0"/>
        <v>2530</v>
      </c>
      <c r="F13" s="60">
        <f t="shared" si="1"/>
        <v>0</v>
      </c>
      <c r="G13" s="60">
        <f t="shared" si="2"/>
        <v>0</v>
      </c>
      <c r="H13" s="60">
        <v>0</v>
      </c>
      <c r="I13" s="42">
        <v>0</v>
      </c>
      <c r="J13" s="60">
        <f t="shared" si="3"/>
        <v>0</v>
      </c>
      <c r="K13" s="60">
        <v>0</v>
      </c>
      <c r="L13" s="42">
        <v>0</v>
      </c>
      <c r="M13" s="60">
        <f t="shared" si="4"/>
        <v>0</v>
      </c>
      <c r="N13" s="60">
        <v>0</v>
      </c>
      <c r="O13" s="42">
        <v>0</v>
      </c>
      <c r="P13" s="43">
        <f t="shared" si="5"/>
        <v>0</v>
      </c>
      <c r="Q13" s="60">
        <f t="shared" si="6"/>
        <v>0</v>
      </c>
      <c r="R13" s="60">
        <v>0</v>
      </c>
      <c r="S13" s="42">
        <v>0</v>
      </c>
      <c r="T13" s="60">
        <f t="shared" si="7"/>
        <v>0</v>
      </c>
      <c r="U13" s="60">
        <v>0</v>
      </c>
      <c r="V13" s="60">
        <v>0</v>
      </c>
      <c r="W13" s="60">
        <f t="shared" si="8"/>
        <v>0</v>
      </c>
      <c r="X13" s="60">
        <v>0</v>
      </c>
      <c r="Y13" s="42">
        <v>0</v>
      </c>
      <c r="Z13" s="43">
        <f t="shared" si="9"/>
        <v>2530</v>
      </c>
      <c r="AA13" s="60">
        <f t="shared" si="10"/>
        <v>2530</v>
      </c>
      <c r="AB13" s="60">
        <v>0</v>
      </c>
      <c r="AC13" s="42">
        <v>2530</v>
      </c>
      <c r="AD13" s="60">
        <f t="shared" si="11"/>
        <v>0</v>
      </c>
      <c r="AE13" s="60">
        <v>0</v>
      </c>
      <c r="AF13" s="42">
        <v>0</v>
      </c>
      <c r="AG13" s="60">
        <f t="shared" si="12"/>
        <v>0</v>
      </c>
      <c r="AH13" s="60">
        <v>0</v>
      </c>
      <c r="AI13" s="42">
        <v>0</v>
      </c>
      <c r="AJ13" s="60">
        <f t="shared" si="13"/>
        <v>0</v>
      </c>
      <c r="AK13" s="60">
        <v>0</v>
      </c>
      <c r="AL13" s="42">
        <v>0</v>
      </c>
      <c r="AM13" s="60">
        <f t="shared" si="14"/>
        <v>0</v>
      </c>
      <c r="AN13" s="60">
        <v>0</v>
      </c>
      <c r="AO13" s="42">
        <v>0</v>
      </c>
    </row>
    <row r="14" spans="1:41" ht="19.5" customHeight="1">
      <c r="A14" s="41" t="s">
        <v>38</v>
      </c>
      <c r="B14" s="41" t="s">
        <v>187</v>
      </c>
      <c r="C14" s="41" t="s">
        <v>38</v>
      </c>
      <c r="D14" s="41" t="s">
        <v>188</v>
      </c>
      <c r="E14" s="60">
        <f t="shared" si="0"/>
        <v>0.09</v>
      </c>
      <c r="F14" s="60">
        <f t="shared" si="1"/>
        <v>0.09</v>
      </c>
      <c r="G14" s="60">
        <f t="shared" si="2"/>
        <v>0.09</v>
      </c>
      <c r="H14" s="60">
        <v>0.09</v>
      </c>
      <c r="I14" s="42">
        <v>0</v>
      </c>
      <c r="J14" s="60">
        <f t="shared" si="3"/>
        <v>0</v>
      </c>
      <c r="K14" s="60">
        <v>0</v>
      </c>
      <c r="L14" s="42">
        <v>0</v>
      </c>
      <c r="M14" s="60">
        <f t="shared" si="4"/>
        <v>0</v>
      </c>
      <c r="N14" s="60">
        <v>0</v>
      </c>
      <c r="O14" s="42">
        <v>0</v>
      </c>
      <c r="P14" s="43">
        <f t="shared" si="5"/>
        <v>0</v>
      </c>
      <c r="Q14" s="60">
        <f t="shared" si="6"/>
        <v>0</v>
      </c>
      <c r="R14" s="60">
        <v>0</v>
      </c>
      <c r="S14" s="42">
        <v>0</v>
      </c>
      <c r="T14" s="60">
        <f t="shared" si="7"/>
        <v>0</v>
      </c>
      <c r="U14" s="60">
        <v>0</v>
      </c>
      <c r="V14" s="60">
        <v>0</v>
      </c>
      <c r="W14" s="60">
        <f t="shared" si="8"/>
        <v>0</v>
      </c>
      <c r="X14" s="60">
        <v>0</v>
      </c>
      <c r="Y14" s="42">
        <v>0</v>
      </c>
      <c r="Z14" s="43">
        <f t="shared" si="9"/>
        <v>0</v>
      </c>
      <c r="AA14" s="60">
        <f t="shared" si="10"/>
        <v>0</v>
      </c>
      <c r="AB14" s="60">
        <v>0</v>
      </c>
      <c r="AC14" s="42">
        <v>0</v>
      </c>
      <c r="AD14" s="60">
        <f t="shared" si="11"/>
        <v>0</v>
      </c>
      <c r="AE14" s="60">
        <v>0</v>
      </c>
      <c r="AF14" s="42">
        <v>0</v>
      </c>
      <c r="AG14" s="60">
        <f t="shared" si="12"/>
        <v>0</v>
      </c>
      <c r="AH14" s="60">
        <v>0</v>
      </c>
      <c r="AI14" s="42">
        <v>0</v>
      </c>
      <c r="AJ14" s="60">
        <f t="shared" si="13"/>
        <v>0</v>
      </c>
      <c r="AK14" s="60">
        <v>0</v>
      </c>
      <c r="AL14" s="42">
        <v>0</v>
      </c>
      <c r="AM14" s="60">
        <f t="shared" si="14"/>
        <v>0</v>
      </c>
      <c r="AN14" s="60">
        <v>0</v>
      </c>
      <c r="AO14" s="42">
        <v>0</v>
      </c>
    </row>
    <row r="15" spans="1:41" ht="19.5" customHeight="1">
      <c r="A15" s="41" t="s">
        <v>187</v>
      </c>
      <c r="B15" s="41" t="s">
        <v>179</v>
      </c>
      <c r="C15" s="41" t="s">
        <v>85</v>
      </c>
      <c r="D15" s="41" t="s">
        <v>189</v>
      </c>
      <c r="E15" s="60">
        <f t="shared" si="0"/>
        <v>0.09</v>
      </c>
      <c r="F15" s="60">
        <f t="shared" si="1"/>
        <v>0.09</v>
      </c>
      <c r="G15" s="60">
        <f t="shared" si="2"/>
        <v>0.09</v>
      </c>
      <c r="H15" s="60">
        <v>0.09</v>
      </c>
      <c r="I15" s="42">
        <v>0</v>
      </c>
      <c r="J15" s="60">
        <f t="shared" si="3"/>
        <v>0</v>
      </c>
      <c r="K15" s="60">
        <v>0</v>
      </c>
      <c r="L15" s="42">
        <v>0</v>
      </c>
      <c r="M15" s="60">
        <f t="shared" si="4"/>
        <v>0</v>
      </c>
      <c r="N15" s="60">
        <v>0</v>
      </c>
      <c r="O15" s="42">
        <v>0</v>
      </c>
      <c r="P15" s="43">
        <f t="shared" si="5"/>
        <v>0</v>
      </c>
      <c r="Q15" s="60">
        <f t="shared" si="6"/>
        <v>0</v>
      </c>
      <c r="R15" s="60">
        <v>0</v>
      </c>
      <c r="S15" s="42">
        <v>0</v>
      </c>
      <c r="T15" s="60">
        <f t="shared" si="7"/>
        <v>0</v>
      </c>
      <c r="U15" s="60">
        <v>0</v>
      </c>
      <c r="V15" s="60">
        <v>0</v>
      </c>
      <c r="W15" s="60">
        <f t="shared" si="8"/>
        <v>0</v>
      </c>
      <c r="X15" s="60">
        <v>0</v>
      </c>
      <c r="Y15" s="42">
        <v>0</v>
      </c>
      <c r="Z15" s="43">
        <f t="shared" si="9"/>
        <v>0</v>
      </c>
      <c r="AA15" s="60">
        <f t="shared" si="10"/>
        <v>0</v>
      </c>
      <c r="AB15" s="60">
        <v>0</v>
      </c>
      <c r="AC15" s="42">
        <v>0</v>
      </c>
      <c r="AD15" s="60">
        <f t="shared" si="11"/>
        <v>0</v>
      </c>
      <c r="AE15" s="60">
        <v>0</v>
      </c>
      <c r="AF15" s="42">
        <v>0</v>
      </c>
      <c r="AG15" s="60">
        <f t="shared" si="12"/>
        <v>0</v>
      </c>
      <c r="AH15" s="60">
        <v>0</v>
      </c>
      <c r="AI15" s="42">
        <v>0</v>
      </c>
      <c r="AJ15" s="60">
        <f t="shared" si="13"/>
        <v>0</v>
      </c>
      <c r="AK15" s="60">
        <v>0</v>
      </c>
      <c r="AL15" s="42">
        <v>0</v>
      </c>
      <c r="AM15" s="60">
        <f t="shared" si="14"/>
        <v>0</v>
      </c>
      <c r="AN15" s="60">
        <v>0</v>
      </c>
      <c r="AO15" s="42">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18"/>
      <c r="B1" s="19"/>
      <c r="C1" s="19"/>
      <c r="D1" s="19"/>
      <c r="DI1" s="20" t="s">
        <v>190</v>
      </c>
    </row>
    <row r="2" spans="1:113" ht="19.5" customHeight="1">
      <c r="A2" s="21" t="s">
        <v>191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row>
    <row r="3" spans="1:113" ht="19.5" customHeight="1">
      <c r="A3" s="78" t="s">
        <v>0</v>
      </c>
      <c r="B3" s="66"/>
      <c r="C3" s="66"/>
      <c r="D3" s="66"/>
      <c r="F3" s="79"/>
      <c r="DI3" s="20" t="s">
        <v>5</v>
      </c>
    </row>
    <row r="4" spans="1:113" ht="19.5" customHeight="1">
      <c r="A4" s="80" t="s">
        <v>58</v>
      </c>
      <c r="B4" s="81"/>
      <c r="C4" s="81"/>
      <c r="D4" s="82"/>
      <c r="E4" s="49" t="s">
        <v>59</v>
      </c>
      <c r="F4" s="83" t="s">
        <v>192</v>
      </c>
      <c r="G4" s="84"/>
      <c r="H4" s="84"/>
      <c r="I4" s="84"/>
      <c r="J4" s="84"/>
      <c r="K4" s="84"/>
      <c r="L4" s="84"/>
      <c r="M4" s="84"/>
      <c r="N4" s="84"/>
      <c r="O4" s="84"/>
      <c r="P4" s="84"/>
      <c r="Q4" s="84"/>
      <c r="R4" s="84"/>
      <c r="S4" s="88"/>
      <c r="T4" s="83" t="s">
        <v>193</v>
      </c>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8"/>
      <c r="AV4" s="83" t="s">
        <v>188</v>
      </c>
      <c r="AW4" s="84"/>
      <c r="AX4" s="84"/>
      <c r="AY4" s="84"/>
      <c r="AZ4" s="84"/>
      <c r="BA4" s="84"/>
      <c r="BB4" s="84"/>
      <c r="BC4" s="84"/>
      <c r="BD4" s="84"/>
      <c r="BE4" s="84"/>
      <c r="BF4" s="84"/>
      <c r="BG4" s="88"/>
      <c r="BH4" s="83" t="s">
        <v>194</v>
      </c>
      <c r="BI4" s="84"/>
      <c r="BJ4" s="84"/>
      <c r="BK4" s="84"/>
      <c r="BL4" s="88"/>
      <c r="BM4" s="83" t="s">
        <v>195</v>
      </c>
      <c r="BN4" s="84"/>
      <c r="BO4" s="84"/>
      <c r="BP4" s="84"/>
      <c r="BQ4" s="84"/>
      <c r="BR4" s="84"/>
      <c r="BS4" s="84"/>
      <c r="BT4" s="84"/>
      <c r="BU4" s="84"/>
      <c r="BV4" s="84"/>
      <c r="BW4" s="84"/>
      <c r="BX4" s="84"/>
      <c r="BY4" s="88"/>
      <c r="BZ4" s="83" t="s">
        <v>196</v>
      </c>
      <c r="CA4" s="84"/>
      <c r="CB4" s="84"/>
      <c r="CC4" s="84"/>
      <c r="CD4" s="84"/>
      <c r="CE4" s="84"/>
      <c r="CF4" s="84"/>
      <c r="CG4" s="84"/>
      <c r="CH4" s="84"/>
      <c r="CI4" s="84"/>
      <c r="CJ4" s="84"/>
      <c r="CK4" s="84"/>
      <c r="CL4" s="84"/>
      <c r="CM4" s="84"/>
      <c r="CN4" s="84"/>
      <c r="CO4" s="84"/>
      <c r="CP4" s="84"/>
      <c r="CQ4" s="88"/>
      <c r="CR4" s="89" t="s">
        <v>197</v>
      </c>
      <c r="CS4" s="90"/>
      <c r="CT4" s="91"/>
      <c r="CU4" s="89" t="s">
        <v>198</v>
      </c>
      <c r="CV4" s="90"/>
      <c r="CW4" s="90"/>
      <c r="CX4" s="90"/>
      <c r="CY4" s="90"/>
      <c r="CZ4" s="91"/>
      <c r="DA4" s="89" t="s">
        <v>199</v>
      </c>
      <c r="DB4" s="90"/>
      <c r="DC4" s="91"/>
      <c r="DD4" s="83" t="s">
        <v>200</v>
      </c>
      <c r="DE4" s="84"/>
      <c r="DF4" s="84"/>
      <c r="DG4" s="84"/>
      <c r="DH4" s="84"/>
      <c r="DI4" s="88"/>
    </row>
    <row r="5" spans="1:113" ht="19.5" customHeight="1">
      <c r="A5" s="26" t="s">
        <v>69</v>
      </c>
      <c r="B5" s="27"/>
      <c r="C5" s="28"/>
      <c r="D5" s="49" t="s">
        <v>201</v>
      </c>
      <c r="E5" s="33"/>
      <c r="F5" s="85" t="s">
        <v>74</v>
      </c>
      <c r="G5" s="85" t="s">
        <v>202</v>
      </c>
      <c r="H5" s="85" t="s">
        <v>203</v>
      </c>
      <c r="I5" s="85" t="s">
        <v>204</v>
      </c>
      <c r="J5" s="85" t="s">
        <v>205</v>
      </c>
      <c r="K5" s="85" t="s">
        <v>206</v>
      </c>
      <c r="L5" s="85" t="s">
        <v>207</v>
      </c>
      <c r="M5" s="85" t="s">
        <v>208</v>
      </c>
      <c r="N5" s="85" t="s">
        <v>209</v>
      </c>
      <c r="O5" s="85" t="s">
        <v>210</v>
      </c>
      <c r="P5" s="85" t="s">
        <v>211</v>
      </c>
      <c r="Q5" s="85" t="s">
        <v>111</v>
      </c>
      <c r="R5" s="85" t="s">
        <v>212</v>
      </c>
      <c r="S5" s="85" t="s">
        <v>213</v>
      </c>
      <c r="T5" s="85" t="s">
        <v>74</v>
      </c>
      <c r="U5" s="85" t="s">
        <v>214</v>
      </c>
      <c r="V5" s="85" t="s">
        <v>215</v>
      </c>
      <c r="W5" s="85" t="s">
        <v>216</v>
      </c>
      <c r="X5" s="85" t="s">
        <v>217</v>
      </c>
      <c r="Y5" s="85" t="s">
        <v>218</v>
      </c>
      <c r="Z5" s="85" t="s">
        <v>219</v>
      </c>
      <c r="AA5" s="85" t="s">
        <v>220</v>
      </c>
      <c r="AB5" s="85" t="s">
        <v>221</v>
      </c>
      <c r="AC5" s="85" t="s">
        <v>222</v>
      </c>
      <c r="AD5" s="85" t="s">
        <v>223</v>
      </c>
      <c r="AE5" s="85" t="s">
        <v>224</v>
      </c>
      <c r="AF5" s="85" t="s">
        <v>225</v>
      </c>
      <c r="AG5" s="85" t="s">
        <v>226</v>
      </c>
      <c r="AH5" s="85" t="s">
        <v>227</v>
      </c>
      <c r="AI5" s="85" t="s">
        <v>228</v>
      </c>
      <c r="AJ5" s="85" t="s">
        <v>229</v>
      </c>
      <c r="AK5" s="85" t="s">
        <v>230</v>
      </c>
      <c r="AL5" s="85" t="s">
        <v>231</v>
      </c>
      <c r="AM5" s="85" t="s">
        <v>232</v>
      </c>
      <c r="AN5" s="85" t="s">
        <v>233</v>
      </c>
      <c r="AO5" s="85" t="s">
        <v>234</v>
      </c>
      <c r="AP5" s="85" t="s">
        <v>235</v>
      </c>
      <c r="AQ5" s="85" t="s">
        <v>236</v>
      </c>
      <c r="AR5" s="85" t="s">
        <v>237</v>
      </c>
      <c r="AS5" s="85" t="s">
        <v>238</v>
      </c>
      <c r="AT5" s="85" t="s">
        <v>239</v>
      </c>
      <c r="AU5" s="85" t="s">
        <v>240</v>
      </c>
      <c r="AV5" s="85" t="s">
        <v>74</v>
      </c>
      <c r="AW5" s="85" t="s">
        <v>241</v>
      </c>
      <c r="AX5" s="85" t="s">
        <v>242</v>
      </c>
      <c r="AY5" s="85" t="s">
        <v>243</v>
      </c>
      <c r="AZ5" s="85" t="s">
        <v>244</v>
      </c>
      <c r="BA5" s="85" t="s">
        <v>245</v>
      </c>
      <c r="BB5" s="85" t="s">
        <v>246</v>
      </c>
      <c r="BC5" s="85" t="s">
        <v>247</v>
      </c>
      <c r="BD5" s="85" t="s">
        <v>248</v>
      </c>
      <c r="BE5" s="85" t="s">
        <v>249</v>
      </c>
      <c r="BF5" s="85" t="s">
        <v>250</v>
      </c>
      <c r="BG5" s="32" t="s">
        <v>251</v>
      </c>
      <c r="BH5" s="32" t="s">
        <v>74</v>
      </c>
      <c r="BI5" s="32" t="s">
        <v>252</v>
      </c>
      <c r="BJ5" s="32" t="s">
        <v>253</v>
      </c>
      <c r="BK5" s="32" t="s">
        <v>254</v>
      </c>
      <c r="BL5" s="32" t="s">
        <v>255</v>
      </c>
      <c r="BM5" s="85" t="s">
        <v>74</v>
      </c>
      <c r="BN5" s="85" t="s">
        <v>256</v>
      </c>
      <c r="BO5" s="85" t="s">
        <v>257</v>
      </c>
      <c r="BP5" s="85" t="s">
        <v>258</v>
      </c>
      <c r="BQ5" s="85" t="s">
        <v>259</v>
      </c>
      <c r="BR5" s="85" t="s">
        <v>260</v>
      </c>
      <c r="BS5" s="85" t="s">
        <v>261</v>
      </c>
      <c r="BT5" s="85" t="s">
        <v>262</v>
      </c>
      <c r="BU5" s="85" t="s">
        <v>263</v>
      </c>
      <c r="BV5" s="85" t="s">
        <v>264</v>
      </c>
      <c r="BW5" s="53" t="s">
        <v>265</v>
      </c>
      <c r="BX5" s="53" t="s">
        <v>266</v>
      </c>
      <c r="BY5" s="85" t="s">
        <v>267</v>
      </c>
      <c r="BZ5" s="85" t="s">
        <v>74</v>
      </c>
      <c r="CA5" s="85" t="s">
        <v>256</v>
      </c>
      <c r="CB5" s="85" t="s">
        <v>257</v>
      </c>
      <c r="CC5" s="85" t="s">
        <v>258</v>
      </c>
      <c r="CD5" s="85" t="s">
        <v>259</v>
      </c>
      <c r="CE5" s="85" t="s">
        <v>260</v>
      </c>
      <c r="CF5" s="85" t="s">
        <v>261</v>
      </c>
      <c r="CG5" s="85" t="s">
        <v>262</v>
      </c>
      <c r="CH5" s="85" t="s">
        <v>268</v>
      </c>
      <c r="CI5" s="85" t="s">
        <v>269</v>
      </c>
      <c r="CJ5" s="85" t="s">
        <v>270</v>
      </c>
      <c r="CK5" s="85" t="s">
        <v>271</v>
      </c>
      <c r="CL5" s="85" t="s">
        <v>263</v>
      </c>
      <c r="CM5" s="85" t="s">
        <v>264</v>
      </c>
      <c r="CN5" s="85" t="s">
        <v>272</v>
      </c>
      <c r="CO5" s="53" t="s">
        <v>265</v>
      </c>
      <c r="CP5" s="53" t="s">
        <v>266</v>
      </c>
      <c r="CQ5" s="85" t="s">
        <v>273</v>
      </c>
      <c r="CR5" s="53" t="s">
        <v>74</v>
      </c>
      <c r="CS5" s="53" t="s">
        <v>274</v>
      </c>
      <c r="CT5" s="85" t="s">
        <v>275</v>
      </c>
      <c r="CU5" s="53" t="s">
        <v>74</v>
      </c>
      <c r="CV5" s="53" t="s">
        <v>274</v>
      </c>
      <c r="CW5" s="85" t="s">
        <v>276</v>
      </c>
      <c r="CX5" s="53" t="s">
        <v>277</v>
      </c>
      <c r="CY5" s="53" t="s">
        <v>278</v>
      </c>
      <c r="CZ5" s="32" t="s">
        <v>275</v>
      </c>
      <c r="DA5" s="53" t="s">
        <v>74</v>
      </c>
      <c r="DB5" s="53" t="s">
        <v>199</v>
      </c>
      <c r="DC5" s="53" t="s">
        <v>279</v>
      </c>
      <c r="DD5" s="85" t="s">
        <v>74</v>
      </c>
      <c r="DE5" s="85" t="s">
        <v>280</v>
      </c>
      <c r="DF5" s="85" t="s">
        <v>281</v>
      </c>
      <c r="DG5" s="85" t="s">
        <v>279</v>
      </c>
      <c r="DH5" s="85" t="s">
        <v>282</v>
      </c>
      <c r="DI5" s="85" t="s">
        <v>200</v>
      </c>
    </row>
    <row r="6" spans="1:113" ht="30.75" customHeight="1">
      <c r="A6" s="35" t="s">
        <v>79</v>
      </c>
      <c r="B6" s="34" t="s">
        <v>80</v>
      </c>
      <c r="C6" s="36" t="s">
        <v>81</v>
      </c>
      <c r="D6" s="38"/>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8"/>
      <c r="BH6" s="38"/>
      <c r="BI6" s="38"/>
      <c r="BJ6" s="38"/>
      <c r="BK6" s="38"/>
      <c r="BL6" s="38"/>
      <c r="BM6" s="39"/>
      <c r="BN6" s="39"/>
      <c r="BO6" s="39"/>
      <c r="BP6" s="39"/>
      <c r="BQ6" s="39"/>
      <c r="BR6" s="39"/>
      <c r="BS6" s="39"/>
      <c r="BT6" s="39"/>
      <c r="BU6" s="39"/>
      <c r="BV6" s="39"/>
      <c r="BW6" s="58"/>
      <c r="BX6" s="58"/>
      <c r="BY6" s="39"/>
      <c r="BZ6" s="39"/>
      <c r="CA6" s="39"/>
      <c r="CB6" s="39"/>
      <c r="CC6" s="39"/>
      <c r="CD6" s="39"/>
      <c r="CE6" s="39"/>
      <c r="CF6" s="39"/>
      <c r="CG6" s="39"/>
      <c r="CH6" s="39"/>
      <c r="CI6" s="39"/>
      <c r="CJ6" s="39"/>
      <c r="CK6" s="39"/>
      <c r="CL6" s="39"/>
      <c r="CM6" s="39"/>
      <c r="CN6" s="39"/>
      <c r="CO6" s="58"/>
      <c r="CP6" s="58"/>
      <c r="CQ6" s="39"/>
      <c r="CR6" s="58"/>
      <c r="CS6" s="58"/>
      <c r="CT6" s="39"/>
      <c r="CU6" s="58"/>
      <c r="CV6" s="58"/>
      <c r="CW6" s="39"/>
      <c r="CX6" s="58"/>
      <c r="CY6" s="58"/>
      <c r="CZ6" s="38"/>
      <c r="DA6" s="58"/>
      <c r="DB6" s="58"/>
      <c r="DC6" s="58"/>
      <c r="DD6" s="39"/>
      <c r="DE6" s="39"/>
      <c r="DF6" s="39"/>
      <c r="DG6" s="39"/>
      <c r="DH6" s="39"/>
      <c r="DI6" s="39"/>
    </row>
    <row r="7" spans="1:113" ht="19.5" customHeight="1">
      <c r="A7" s="59" t="s">
        <v>38</v>
      </c>
      <c r="B7" s="59" t="s">
        <v>38</v>
      </c>
      <c r="C7" s="59" t="s">
        <v>38</v>
      </c>
      <c r="D7" s="59" t="s">
        <v>59</v>
      </c>
      <c r="E7" s="86">
        <f aca="true" t="shared" si="0" ref="E7:E24">SUM(F7,T7,AV7,BH7,BM7,BZ7,CR7,CU7,DA7,DD7)</f>
        <v>2096.99</v>
      </c>
      <c r="F7" s="86">
        <v>936.59</v>
      </c>
      <c r="G7" s="86">
        <v>397.38</v>
      </c>
      <c r="H7" s="86">
        <v>57.59</v>
      </c>
      <c r="I7" s="86">
        <v>0</v>
      </c>
      <c r="J7" s="86">
        <v>0</v>
      </c>
      <c r="K7" s="86">
        <v>126.82</v>
      </c>
      <c r="L7" s="86">
        <v>100</v>
      </c>
      <c r="M7" s="86">
        <v>50</v>
      </c>
      <c r="N7" s="86">
        <v>70</v>
      </c>
      <c r="O7" s="87">
        <v>0</v>
      </c>
      <c r="P7" s="87">
        <v>4.8</v>
      </c>
      <c r="Q7" s="87">
        <v>130</v>
      </c>
      <c r="R7" s="87">
        <v>0</v>
      </c>
      <c r="S7" s="87">
        <v>0</v>
      </c>
      <c r="T7" s="87">
        <v>1072.89</v>
      </c>
      <c r="U7" s="87">
        <v>22.4</v>
      </c>
      <c r="V7" s="87">
        <v>28.6</v>
      </c>
      <c r="W7" s="87">
        <v>19.7</v>
      </c>
      <c r="X7" s="87">
        <v>0</v>
      </c>
      <c r="Y7" s="87">
        <v>0.2</v>
      </c>
      <c r="Z7" s="87">
        <v>0.8</v>
      </c>
      <c r="AA7" s="87">
        <v>0</v>
      </c>
      <c r="AB7" s="87">
        <v>0</v>
      </c>
      <c r="AC7" s="87">
        <v>0</v>
      </c>
      <c r="AD7" s="87">
        <v>91.1</v>
      </c>
      <c r="AE7" s="87">
        <v>0</v>
      </c>
      <c r="AF7" s="87">
        <v>37.6</v>
      </c>
      <c r="AG7" s="87">
        <v>0</v>
      </c>
      <c r="AH7" s="87">
        <v>31.8</v>
      </c>
      <c r="AI7" s="87">
        <v>1</v>
      </c>
      <c r="AJ7" s="87">
        <v>0</v>
      </c>
      <c r="AK7" s="87">
        <v>151.3</v>
      </c>
      <c r="AL7" s="87">
        <v>0</v>
      </c>
      <c r="AM7" s="87">
        <v>0</v>
      </c>
      <c r="AN7" s="87">
        <v>204.64</v>
      </c>
      <c r="AO7" s="87">
        <v>146.39</v>
      </c>
      <c r="AP7" s="87">
        <v>21</v>
      </c>
      <c r="AQ7" s="87">
        <v>11.4</v>
      </c>
      <c r="AR7" s="87">
        <v>0</v>
      </c>
      <c r="AS7" s="87">
        <v>118</v>
      </c>
      <c r="AT7" s="87">
        <v>0</v>
      </c>
      <c r="AU7" s="87">
        <v>186.96</v>
      </c>
      <c r="AV7" s="87">
        <v>0.09</v>
      </c>
      <c r="AW7" s="87">
        <v>0</v>
      </c>
      <c r="AX7" s="87">
        <v>0</v>
      </c>
      <c r="AY7" s="87">
        <v>0</v>
      </c>
      <c r="AZ7" s="87">
        <v>0</v>
      </c>
      <c r="BA7" s="87">
        <v>0</v>
      </c>
      <c r="BB7" s="87">
        <v>0</v>
      </c>
      <c r="BC7" s="87">
        <v>0</v>
      </c>
      <c r="BD7" s="87">
        <v>0</v>
      </c>
      <c r="BE7" s="87">
        <v>0.09</v>
      </c>
      <c r="BF7" s="87">
        <v>0</v>
      </c>
      <c r="BG7" s="87">
        <v>0</v>
      </c>
      <c r="BH7" s="87">
        <v>0</v>
      </c>
      <c r="BI7" s="87">
        <v>0</v>
      </c>
      <c r="BJ7" s="87">
        <v>0</v>
      </c>
      <c r="BK7" s="87">
        <v>0</v>
      </c>
      <c r="BL7" s="87">
        <v>0</v>
      </c>
      <c r="BM7" s="87">
        <v>0</v>
      </c>
      <c r="BN7" s="87">
        <v>0</v>
      </c>
      <c r="BO7" s="87">
        <v>0</v>
      </c>
      <c r="BP7" s="87">
        <v>0</v>
      </c>
      <c r="BQ7" s="87">
        <v>0</v>
      </c>
      <c r="BR7" s="87">
        <v>0</v>
      </c>
      <c r="BS7" s="87">
        <v>0</v>
      </c>
      <c r="BT7" s="87">
        <v>0</v>
      </c>
      <c r="BU7" s="87">
        <v>0</v>
      </c>
      <c r="BV7" s="87">
        <v>0</v>
      </c>
      <c r="BW7" s="87">
        <v>0</v>
      </c>
      <c r="BX7" s="87">
        <v>0</v>
      </c>
      <c r="BY7" s="87">
        <v>0</v>
      </c>
      <c r="BZ7" s="87">
        <v>87.42</v>
      </c>
      <c r="CA7" s="87">
        <v>0</v>
      </c>
      <c r="CB7" s="87">
        <v>13.66</v>
      </c>
      <c r="CC7" s="87">
        <v>73.76</v>
      </c>
      <c r="CD7" s="87">
        <v>0</v>
      </c>
      <c r="CE7" s="87">
        <v>0</v>
      </c>
      <c r="CF7" s="87">
        <v>0</v>
      </c>
      <c r="CG7" s="87">
        <v>0</v>
      </c>
      <c r="CH7" s="87">
        <v>0</v>
      </c>
      <c r="CI7" s="87">
        <v>0</v>
      </c>
      <c r="CJ7" s="87">
        <v>0</v>
      </c>
      <c r="CK7" s="87">
        <v>0</v>
      </c>
      <c r="CL7" s="87">
        <v>0</v>
      </c>
      <c r="CM7" s="87">
        <v>0</v>
      </c>
      <c r="CN7" s="87">
        <v>0</v>
      </c>
      <c r="CO7" s="87">
        <v>0</v>
      </c>
      <c r="CP7" s="87">
        <v>0</v>
      </c>
      <c r="CQ7" s="87">
        <v>0</v>
      </c>
      <c r="CR7" s="87">
        <v>0</v>
      </c>
      <c r="CS7" s="87">
        <v>0</v>
      </c>
      <c r="CT7" s="87">
        <v>0</v>
      </c>
      <c r="CU7" s="87">
        <v>0</v>
      </c>
      <c r="CV7" s="87">
        <v>0</v>
      </c>
      <c r="CW7" s="87">
        <v>0</v>
      </c>
      <c r="CX7" s="87">
        <v>0</v>
      </c>
      <c r="CY7" s="87">
        <v>0</v>
      </c>
      <c r="CZ7" s="87">
        <v>0</v>
      </c>
      <c r="DA7" s="87">
        <v>0</v>
      </c>
      <c r="DB7" s="87">
        <v>0</v>
      </c>
      <c r="DC7" s="87">
        <v>0</v>
      </c>
      <c r="DD7" s="87">
        <v>0</v>
      </c>
      <c r="DE7" s="87">
        <v>0</v>
      </c>
      <c r="DF7" s="87">
        <v>0</v>
      </c>
      <c r="DG7" s="87">
        <v>0</v>
      </c>
      <c r="DH7" s="87">
        <v>0</v>
      </c>
      <c r="DI7" s="87">
        <v>0</v>
      </c>
    </row>
    <row r="8" spans="1:113" ht="19.5" customHeight="1">
      <c r="A8" s="59" t="s">
        <v>38</v>
      </c>
      <c r="B8" s="59" t="s">
        <v>38</v>
      </c>
      <c r="C8" s="59" t="s">
        <v>38</v>
      </c>
      <c r="D8" s="59" t="s">
        <v>283</v>
      </c>
      <c r="E8" s="86">
        <f t="shared" si="0"/>
        <v>1697.3500000000001</v>
      </c>
      <c r="F8" s="86">
        <v>536.95</v>
      </c>
      <c r="G8" s="86">
        <v>397.38</v>
      </c>
      <c r="H8" s="86">
        <v>7.95</v>
      </c>
      <c r="I8" s="86">
        <v>0</v>
      </c>
      <c r="J8" s="86">
        <v>0</v>
      </c>
      <c r="K8" s="86">
        <v>126.82</v>
      </c>
      <c r="L8" s="86">
        <v>0</v>
      </c>
      <c r="M8" s="86">
        <v>0</v>
      </c>
      <c r="N8" s="86">
        <v>0</v>
      </c>
      <c r="O8" s="87">
        <v>0</v>
      </c>
      <c r="P8" s="87">
        <v>4.8</v>
      </c>
      <c r="Q8" s="87">
        <v>0</v>
      </c>
      <c r="R8" s="87">
        <v>0</v>
      </c>
      <c r="S8" s="87">
        <v>0</v>
      </c>
      <c r="T8" s="87">
        <v>1072.89</v>
      </c>
      <c r="U8" s="87">
        <v>22.4</v>
      </c>
      <c r="V8" s="87">
        <v>28.6</v>
      </c>
      <c r="W8" s="87">
        <v>19.7</v>
      </c>
      <c r="X8" s="87">
        <v>0</v>
      </c>
      <c r="Y8" s="87">
        <v>0.2</v>
      </c>
      <c r="Z8" s="87">
        <v>0.8</v>
      </c>
      <c r="AA8" s="87">
        <v>0</v>
      </c>
      <c r="AB8" s="87">
        <v>0</v>
      </c>
      <c r="AC8" s="87">
        <v>0</v>
      </c>
      <c r="AD8" s="87">
        <v>91.1</v>
      </c>
      <c r="AE8" s="87">
        <v>0</v>
      </c>
      <c r="AF8" s="87">
        <v>37.6</v>
      </c>
      <c r="AG8" s="87">
        <v>0</v>
      </c>
      <c r="AH8" s="87">
        <v>31.8</v>
      </c>
      <c r="AI8" s="87">
        <v>1</v>
      </c>
      <c r="AJ8" s="87">
        <v>0</v>
      </c>
      <c r="AK8" s="87">
        <v>151.3</v>
      </c>
      <c r="AL8" s="87">
        <v>0</v>
      </c>
      <c r="AM8" s="87">
        <v>0</v>
      </c>
      <c r="AN8" s="87">
        <v>204.64</v>
      </c>
      <c r="AO8" s="87">
        <v>146.39</v>
      </c>
      <c r="AP8" s="87">
        <v>21</v>
      </c>
      <c r="AQ8" s="87">
        <v>11.4</v>
      </c>
      <c r="AR8" s="87">
        <v>0</v>
      </c>
      <c r="AS8" s="87">
        <v>118</v>
      </c>
      <c r="AT8" s="87">
        <v>0</v>
      </c>
      <c r="AU8" s="87">
        <v>186.96</v>
      </c>
      <c r="AV8" s="87">
        <v>0.09</v>
      </c>
      <c r="AW8" s="87">
        <v>0</v>
      </c>
      <c r="AX8" s="87">
        <v>0</v>
      </c>
      <c r="AY8" s="87">
        <v>0</v>
      </c>
      <c r="AZ8" s="87">
        <v>0</v>
      </c>
      <c r="BA8" s="87">
        <v>0</v>
      </c>
      <c r="BB8" s="87">
        <v>0</v>
      </c>
      <c r="BC8" s="87">
        <v>0</v>
      </c>
      <c r="BD8" s="87">
        <v>0</v>
      </c>
      <c r="BE8" s="87">
        <v>0.09</v>
      </c>
      <c r="BF8" s="87">
        <v>0</v>
      </c>
      <c r="BG8" s="87">
        <v>0</v>
      </c>
      <c r="BH8" s="87">
        <v>0</v>
      </c>
      <c r="BI8" s="87">
        <v>0</v>
      </c>
      <c r="BJ8" s="87">
        <v>0</v>
      </c>
      <c r="BK8" s="87">
        <v>0</v>
      </c>
      <c r="BL8" s="87">
        <v>0</v>
      </c>
      <c r="BM8" s="87">
        <v>0</v>
      </c>
      <c r="BN8" s="87">
        <v>0</v>
      </c>
      <c r="BO8" s="87">
        <v>0</v>
      </c>
      <c r="BP8" s="87">
        <v>0</v>
      </c>
      <c r="BQ8" s="87">
        <v>0</v>
      </c>
      <c r="BR8" s="87">
        <v>0</v>
      </c>
      <c r="BS8" s="87">
        <v>0</v>
      </c>
      <c r="BT8" s="87">
        <v>0</v>
      </c>
      <c r="BU8" s="87">
        <v>0</v>
      </c>
      <c r="BV8" s="87">
        <v>0</v>
      </c>
      <c r="BW8" s="87">
        <v>0</v>
      </c>
      <c r="BX8" s="87">
        <v>0</v>
      </c>
      <c r="BY8" s="87">
        <v>0</v>
      </c>
      <c r="BZ8" s="87">
        <v>87.42</v>
      </c>
      <c r="CA8" s="87">
        <v>0</v>
      </c>
      <c r="CB8" s="87">
        <v>13.66</v>
      </c>
      <c r="CC8" s="87">
        <v>73.76</v>
      </c>
      <c r="CD8" s="87">
        <v>0</v>
      </c>
      <c r="CE8" s="87">
        <v>0</v>
      </c>
      <c r="CF8" s="87">
        <v>0</v>
      </c>
      <c r="CG8" s="87">
        <v>0</v>
      </c>
      <c r="CH8" s="87">
        <v>0</v>
      </c>
      <c r="CI8" s="87">
        <v>0</v>
      </c>
      <c r="CJ8" s="87">
        <v>0</v>
      </c>
      <c r="CK8" s="87">
        <v>0</v>
      </c>
      <c r="CL8" s="87">
        <v>0</v>
      </c>
      <c r="CM8" s="87">
        <v>0</v>
      </c>
      <c r="CN8" s="87">
        <v>0</v>
      </c>
      <c r="CO8" s="87">
        <v>0</v>
      </c>
      <c r="CP8" s="87">
        <v>0</v>
      </c>
      <c r="CQ8" s="87">
        <v>0</v>
      </c>
      <c r="CR8" s="87">
        <v>0</v>
      </c>
      <c r="CS8" s="87">
        <v>0</v>
      </c>
      <c r="CT8" s="87">
        <v>0</v>
      </c>
      <c r="CU8" s="87">
        <v>0</v>
      </c>
      <c r="CV8" s="87">
        <v>0</v>
      </c>
      <c r="CW8" s="87">
        <v>0</v>
      </c>
      <c r="CX8" s="87">
        <v>0</v>
      </c>
      <c r="CY8" s="87">
        <v>0</v>
      </c>
      <c r="CZ8" s="87">
        <v>0</v>
      </c>
      <c r="DA8" s="87">
        <v>0</v>
      </c>
      <c r="DB8" s="87">
        <v>0</v>
      </c>
      <c r="DC8" s="87">
        <v>0</v>
      </c>
      <c r="DD8" s="87">
        <v>0</v>
      </c>
      <c r="DE8" s="87">
        <v>0</v>
      </c>
      <c r="DF8" s="87">
        <v>0</v>
      </c>
      <c r="DG8" s="87">
        <v>0</v>
      </c>
      <c r="DH8" s="87">
        <v>0</v>
      </c>
      <c r="DI8" s="87">
        <v>0</v>
      </c>
    </row>
    <row r="9" spans="1:113" ht="19.5" customHeight="1">
      <c r="A9" s="59" t="s">
        <v>38</v>
      </c>
      <c r="B9" s="59" t="s">
        <v>38</v>
      </c>
      <c r="C9" s="59" t="s">
        <v>38</v>
      </c>
      <c r="D9" s="59" t="s">
        <v>284</v>
      </c>
      <c r="E9" s="86">
        <f t="shared" si="0"/>
        <v>1666.8400000000001</v>
      </c>
      <c r="F9" s="86">
        <v>536.95</v>
      </c>
      <c r="G9" s="86">
        <v>397.38</v>
      </c>
      <c r="H9" s="86">
        <v>7.95</v>
      </c>
      <c r="I9" s="86">
        <v>0</v>
      </c>
      <c r="J9" s="86">
        <v>0</v>
      </c>
      <c r="K9" s="86">
        <v>126.82</v>
      </c>
      <c r="L9" s="86">
        <v>0</v>
      </c>
      <c r="M9" s="86">
        <v>0</v>
      </c>
      <c r="N9" s="86">
        <v>0</v>
      </c>
      <c r="O9" s="87">
        <v>0</v>
      </c>
      <c r="P9" s="87">
        <v>4.8</v>
      </c>
      <c r="Q9" s="87">
        <v>0</v>
      </c>
      <c r="R9" s="87">
        <v>0</v>
      </c>
      <c r="S9" s="87">
        <v>0</v>
      </c>
      <c r="T9" s="87">
        <v>1042.38</v>
      </c>
      <c r="U9" s="87">
        <v>22.4</v>
      </c>
      <c r="V9" s="87">
        <v>27.6</v>
      </c>
      <c r="W9" s="87">
        <v>17.7</v>
      </c>
      <c r="X9" s="87">
        <v>0</v>
      </c>
      <c r="Y9" s="87">
        <v>0.2</v>
      </c>
      <c r="Z9" s="87">
        <v>0.8</v>
      </c>
      <c r="AA9" s="87">
        <v>0</v>
      </c>
      <c r="AB9" s="87">
        <v>0</v>
      </c>
      <c r="AC9" s="87">
        <v>0</v>
      </c>
      <c r="AD9" s="87">
        <v>88.6</v>
      </c>
      <c r="AE9" s="87">
        <v>0</v>
      </c>
      <c r="AF9" s="87">
        <v>37.6</v>
      </c>
      <c r="AG9" s="87">
        <v>0</v>
      </c>
      <c r="AH9" s="87">
        <v>27.8</v>
      </c>
      <c r="AI9" s="87">
        <v>1</v>
      </c>
      <c r="AJ9" s="87">
        <v>0</v>
      </c>
      <c r="AK9" s="87">
        <v>148.3</v>
      </c>
      <c r="AL9" s="87">
        <v>0</v>
      </c>
      <c r="AM9" s="87">
        <v>0</v>
      </c>
      <c r="AN9" s="87">
        <v>200.64</v>
      </c>
      <c r="AO9" s="87">
        <v>143.39</v>
      </c>
      <c r="AP9" s="87">
        <v>21</v>
      </c>
      <c r="AQ9" s="87">
        <v>11.4</v>
      </c>
      <c r="AR9" s="87">
        <v>0</v>
      </c>
      <c r="AS9" s="87">
        <v>113</v>
      </c>
      <c r="AT9" s="87">
        <v>0</v>
      </c>
      <c r="AU9" s="87">
        <v>180.95</v>
      </c>
      <c r="AV9" s="87">
        <v>0.09</v>
      </c>
      <c r="AW9" s="87">
        <v>0</v>
      </c>
      <c r="AX9" s="87">
        <v>0</v>
      </c>
      <c r="AY9" s="87">
        <v>0</v>
      </c>
      <c r="AZ9" s="87">
        <v>0</v>
      </c>
      <c r="BA9" s="87">
        <v>0</v>
      </c>
      <c r="BB9" s="87">
        <v>0</v>
      </c>
      <c r="BC9" s="87">
        <v>0</v>
      </c>
      <c r="BD9" s="87">
        <v>0</v>
      </c>
      <c r="BE9" s="87">
        <v>0.09</v>
      </c>
      <c r="BF9" s="87">
        <v>0</v>
      </c>
      <c r="BG9" s="87">
        <v>0</v>
      </c>
      <c r="BH9" s="87">
        <v>0</v>
      </c>
      <c r="BI9" s="87">
        <v>0</v>
      </c>
      <c r="BJ9" s="87">
        <v>0</v>
      </c>
      <c r="BK9" s="87">
        <v>0</v>
      </c>
      <c r="BL9" s="87">
        <v>0</v>
      </c>
      <c r="BM9" s="87">
        <v>0</v>
      </c>
      <c r="BN9" s="87">
        <v>0</v>
      </c>
      <c r="BO9" s="87">
        <v>0</v>
      </c>
      <c r="BP9" s="87">
        <v>0</v>
      </c>
      <c r="BQ9" s="87">
        <v>0</v>
      </c>
      <c r="BR9" s="87">
        <v>0</v>
      </c>
      <c r="BS9" s="87">
        <v>0</v>
      </c>
      <c r="BT9" s="87">
        <v>0</v>
      </c>
      <c r="BU9" s="87">
        <v>0</v>
      </c>
      <c r="BV9" s="87">
        <v>0</v>
      </c>
      <c r="BW9" s="87">
        <v>0</v>
      </c>
      <c r="BX9" s="87">
        <v>0</v>
      </c>
      <c r="BY9" s="87">
        <v>0</v>
      </c>
      <c r="BZ9" s="87">
        <v>87.42</v>
      </c>
      <c r="CA9" s="87">
        <v>0</v>
      </c>
      <c r="CB9" s="87">
        <v>13.66</v>
      </c>
      <c r="CC9" s="87">
        <v>73.76</v>
      </c>
      <c r="CD9" s="87">
        <v>0</v>
      </c>
      <c r="CE9" s="87">
        <v>0</v>
      </c>
      <c r="CF9" s="87">
        <v>0</v>
      </c>
      <c r="CG9" s="87">
        <v>0</v>
      </c>
      <c r="CH9" s="87">
        <v>0</v>
      </c>
      <c r="CI9" s="87">
        <v>0</v>
      </c>
      <c r="CJ9" s="87">
        <v>0</v>
      </c>
      <c r="CK9" s="87">
        <v>0</v>
      </c>
      <c r="CL9" s="87">
        <v>0</v>
      </c>
      <c r="CM9" s="87">
        <v>0</v>
      </c>
      <c r="CN9" s="87">
        <v>0</v>
      </c>
      <c r="CO9" s="87">
        <v>0</v>
      </c>
      <c r="CP9" s="87">
        <v>0</v>
      </c>
      <c r="CQ9" s="87">
        <v>0</v>
      </c>
      <c r="CR9" s="87">
        <v>0</v>
      </c>
      <c r="CS9" s="87">
        <v>0</v>
      </c>
      <c r="CT9" s="87">
        <v>0</v>
      </c>
      <c r="CU9" s="87">
        <v>0</v>
      </c>
      <c r="CV9" s="87">
        <v>0</v>
      </c>
      <c r="CW9" s="87">
        <v>0</v>
      </c>
      <c r="CX9" s="87">
        <v>0</v>
      </c>
      <c r="CY9" s="87">
        <v>0</v>
      </c>
      <c r="CZ9" s="87">
        <v>0</v>
      </c>
      <c r="DA9" s="87">
        <v>0</v>
      </c>
      <c r="DB9" s="87">
        <v>0</v>
      </c>
      <c r="DC9" s="87">
        <v>0</v>
      </c>
      <c r="DD9" s="87">
        <v>0</v>
      </c>
      <c r="DE9" s="87">
        <v>0</v>
      </c>
      <c r="DF9" s="87">
        <v>0</v>
      </c>
      <c r="DG9" s="87">
        <v>0</v>
      </c>
      <c r="DH9" s="87">
        <v>0</v>
      </c>
      <c r="DI9" s="87">
        <v>0</v>
      </c>
    </row>
    <row r="10" spans="1:113" ht="19.5" customHeight="1">
      <c r="A10" s="59" t="s">
        <v>87</v>
      </c>
      <c r="B10" s="59" t="s">
        <v>91</v>
      </c>
      <c r="C10" s="59" t="s">
        <v>92</v>
      </c>
      <c r="D10" s="59" t="s">
        <v>285</v>
      </c>
      <c r="E10" s="86">
        <f t="shared" si="0"/>
        <v>609.84</v>
      </c>
      <c r="F10" s="86">
        <v>536.95</v>
      </c>
      <c r="G10" s="86">
        <v>397.38</v>
      </c>
      <c r="H10" s="86">
        <v>7.95</v>
      </c>
      <c r="I10" s="86">
        <v>0</v>
      </c>
      <c r="J10" s="86">
        <v>0</v>
      </c>
      <c r="K10" s="86">
        <v>126.82</v>
      </c>
      <c r="L10" s="86">
        <v>0</v>
      </c>
      <c r="M10" s="86">
        <v>0</v>
      </c>
      <c r="N10" s="86">
        <v>0</v>
      </c>
      <c r="O10" s="87">
        <v>0</v>
      </c>
      <c r="P10" s="87">
        <v>4.8</v>
      </c>
      <c r="Q10" s="87">
        <v>0</v>
      </c>
      <c r="R10" s="87">
        <v>0</v>
      </c>
      <c r="S10" s="87">
        <v>0</v>
      </c>
      <c r="T10" s="87">
        <v>72.8</v>
      </c>
      <c r="U10" s="87">
        <v>22.4</v>
      </c>
      <c r="V10" s="87">
        <v>0</v>
      </c>
      <c r="W10" s="87">
        <v>0</v>
      </c>
      <c r="X10" s="87">
        <v>0</v>
      </c>
      <c r="Y10" s="87">
        <v>0.2</v>
      </c>
      <c r="Z10" s="87">
        <v>0.8</v>
      </c>
      <c r="AA10" s="87">
        <v>0</v>
      </c>
      <c r="AB10" s="87">
        <v>0</v>
      </c>
      <c r="AC10" s="87">
        <v>0</v>
      </c>
      <c r="AD10" s="87">
        <v>1</v>
      </c>
      <c r="AE10" s="87">
        <v>0</v>
      </c>
      <c r="AF10" s="87">
        <v>0</v>
      </c>
      <c r="AG10" s="87">
        <v>0</v>
      </c>
      <c r="AH10" s="87">
        <v>0</v>
      </c>
      <c r="AI10" s="87">
        <v>0</v>
      </c>
      <c r="AJ10" s="87">
        <v>0</v>
      </c>
      <c r="AK10" s="87">
        <v>0</v>
      </c>
      <c r="AL10" s="87">
        <v>0</v>
      </c>
      <c r="AM10" s="87">
        <v>0</v>
      </c>
      <c r="AN10" s="87">
        <v>0</v>
      </c>
      <c r="AO10" s="87">
        <v>0</v>
      </c>
      <c r="AP10" s="87">
        <v>21</v>
      </c>
      <c r="AQ10" s="87">
        <v>11.4</v>
      </c>
      <c r="AR10" s="87">
        <v>0</v>
      </c>
      <c r="AS10" s="87">
        <v>0</v>
      </c>
      <c r="AT10" s="87">
        <v>0</v>
      </c>
      <c r="AU10" s="87">
        <v>16</v>
      </c>
      <c r="AV10" s="87">
        <v>0.09</v>
      </c>
      <c r="AW10" s="87">
        <v>0</v>
      </c>
      <c r="AX10" s="87">
        <v>0</v>
      </c>
      <c r="AY10" s="87">
        <v>0</v>
      </c>
      <c r="AZ10" s="87">
        <v>0</v>
      </c>
      <c r="BA10" s="87">
        <v>0</v>
      </c>
      <c r="BB10" s="87">
        <v>0</v>
      </c>
      <c r="BC10" s="87">
        <v>0</v>
      </c>
      <c r="BD10" s="87">
        <v>0</v>
      </c>
      <c r="BE10" s="87">
        <v>0.09</v>
      </c>
      <c r="BF10" s="87">
        <v>0</v>
      </c>
      <c r="BG10" s="87">
        <v>0</v>
      </c>
      <c r="BH10" s="87">
        <v>0</v>
      </c>
      <c r="BI10" s="87">
        <v>0</v>
      </c>
      <c r="BJ10" s="87">
        <v>0</v>
      </c>
      <c r="BK10" s="87">
        <v>0</v>
      </c>
      <c r="BL10" s="87">
        <v>0</v>
      </c>
      <c r="BM10" s="87">
        <v>0</v>
      </c>
      <c r="BN10" s="87">
        <v>0</v>
      </c>
      <c r="BO10" s="87">
        <v>0</v>
      </c>
      <c r="BP10" s="87">
        <v>0</v>
      </c>
      <c r="BQ10" s="87">
        <v>0</v>
      </c>
      <c r="BR10" s="87">
        <v>0</v>
      </c>
      <c r="BS10" s="87">
        <v>0</v>
      </c>
      <c r="BT10" s="87">
        <v>0</v>
      </c>
      <c r="BU10" s="87">
        <v>0</v>
      </c>
      <c r="BV10" s="87">
        <v>0</v>
      </c>
      <c r="BW10" s="87">
        <v>0</v>
      </c>
      <c r="BX10" s="87">
        <v>0</v>
      </c>
      <c r="BY10" s="87">
        <v>0</v>
      </c>
      <c r="BZ10" s="87">
        <v>0</v>
      </c>
      <c r="CA10" s="87">
        <v>0</v>
      </c>
      <c r="CB10" s="87">
        <v>0</v>
      </c>
      <c r="CC10" s="87">
        <v>0</v>
      </c>
      <c r="CD10" s="87">
        <v>0</v>
      </c>
      <c r="CE10" s="87">
        <v>0</v>
      </c>
      <c r="CF10" s="87">
        <v>0</v>
      </c>
      <c r="CG10" s="87">
        <v>0</v>
      </c>
      <c r="CH10" s="87">
        <v>0</v>
      </c>
      <c r="CI10" s="87">
        <v>0</v>
      </c>
      <c r="CJ10" s="87">
        <v>0</v>
      </c>
      <c r="CK10" s="87">
        <v>0</v>
      </c>
      <c r="CL10" s="87">
        <v>0</v>
      </c>
      <c r="CM10" s="87">
        <v>0</v>
      </c>
      <c r="CN10" s="87">
        <v>0</v>
      </c>
      <c r="CO10" s="87">
        <v>0</v>
      </c>
      <c r="CP10" s="87">
        <v>0</v>
      </c>
      <c r="CQ10" s="87">
        <v>0</v>
      </c>
      <c r="CR10" s="87">
        <v>0</v>
      </c>
      <c r="CS10" s="87">
        <v>0</v>
      </c>
      <c r="CT10" s="87">
        <v>0</v>
      </c>
      <c r="CU10" s="87">
        <v>0</v>
      </c>
      <c r="CV10" s="87">
        <v>0</v>
      </c>
      <c r="CW10" s="87">
        <v>0</v>
      </c>
      <c r="CX10" s="87">
        <v>0</v>
      </c>
      <c r="CY10" s="87">
        <v>0</v>
      </c>
      <c r="CZ10" s="87">
        <v>0</v>
      </c>
      <c r="DA10" s="87">
        <v>0</v>
      </c>
      <c r="DB10" s="87">
        <v>0</v>
      </c>
      <c r="DC10" s="87">
        <v>0</v>
      </c>
      <c r="DD10" s="87">
        <v>0</v>
      </c>
      <c r="DE10" s="87">
        <v>0</v>
      </c>
      <c r="DF10" s="87">
        <v>0</v>
      </c>
      <c r="DG10" s="87">
        <v>0</v>
      </c>
      <c r="DH10" s="87">
        <v>0</v>
      </c>
      <c r="DI10" s="87">
        <v>0</v>
      </c>
    </row>
    <row r="11" spans="1:113" ht="19.5" customHeight="1">
      <c r="A11" s="59" t="s">
        <v>87</v>
      </c>
      <c r="B11" s="59" t="s">
        <v>91</v>
      </c>
      <c r="C11" s="59" t="s">
        <v>88</v>
      </c>
      <c r="D11" s="59" t="s">
        <v>286</v>
      </c>
      <c r="E11" s="86">
        <f t="shared" si="0"/>
        <v>1057</v>
      </c>
      <c r="F11" s="86">
        <v>0</v>
      </c>
      <c r="G11" s="86">
        <v>0</v>
      </c>
      <c r="H11" s="86">
        <v>0</v>
      </c>
      <c r="I11" s="86">
        <v>0</v>
      </c>
      <c r="J11" s="86">
        <v>0</v>
      </c>
      <c r="K11" s="86">
        <v>0</v>
      </c>
      <c r="L11" s="86">
        <v>0</v>
      </c>
      <c r="M11" s="86">
        <v>0</v>
      </c>
      <c r="N11" s="86">
        <v>0</v>
      </c>
      <c r="O11" s="87">
        <v>0</v>
      </c>
      <c r="P11" s="87">
        <v>0</v>
      </c>
      <c r="Q11" s="87">
        <v>0</v>
      </c>
      <c r="R11" s="87">
        <v>0</v>
      </c>
      <c r="S11" s="87">
        <v>0</v>
      </c>
      <c r="T11" s="87">
        <v>969.58</v>
      </c>
      <c r="U11" s="87">
        <v>0</v>
      </c>
      <c r="V11" s="87">
        <v>27.6</v>
      </c>
      <c r="W11" s="87">
        <v>17.7</v>
      </c>
      <c r="X11" s="87">
        <v>0</v>
      </c>
      <c r="Y11" s="87">
        <v>0</v>
      </c>
      <c r="Z11" s="87">
        <v>0</v>
      </c>
      <c r="AA11" s="87">
        <v>0</v>
      </c>
      <c r="AB11" s="87">
        <v>0</v>
      </c>
      <c r="AC11" s="87">
        <v>0</v>
      </c>
      <c r="AD11" s="87">
        <v>87.6</v>
      </c>
      <c r="AE11" s="87">
        <v>0</v>
      </c>
      <c r="AF11" s="87">
        <v>37.6</v>
      </c>
      <c r="AG11" s="87">
        <v>0</v>
      </c>
      <c r="AH11" s="87">
        <v>27.8</v>
      </c>
      <c r="AI11" s="87">
        <v>1</v>
      </c>
      <c r="AJ11" s="87">
        <v>0</v>
      </c>
      <c r="AK11" s="87">
        <v>148.3</v>
      </c>
      <c r="AL11" s="87">
        <v>0</v>
      </c>
      <c r="AM11" s="87">
        <v>0</v>
      </c>
      <c r="AN11" s="87">
        <v>200.64</v>
      </c>
      <c r="AO11" s="87">
        <v>143.39</v>
      </c>
      <c r="AP11" s="87">
        <v>0</v>
      </c>
      <c r="AQ11" s="87">
        <v>0</v>
      </c>
      <c r="AR11" s="87">
        <v>0</v>
      </c>
      <c r="AS11" s="87">
        <v>113</v>
      </c>
      <c r="AT11" s="87">
        <v>0</v>
      </c>
      <c r="AU11" s="87">
        <v>164.95</v>
      </c>
      <c r="AV11" s="87">
        <v>0</v>
      </c>
      <c r="AW11" s="87">
        <v>0</v>
      </c>
      <c r="AX11" s="87">
        <v>0</v>
      </c>
      <c r="AY11" s="87">
        <v>0</v>
      </c>
      <c r="AZ11" s="87">
        <v>0</v>
      </c>
      <c r="BA11" s="87">
        <v>0</v>
      </c>
      <c r="BB11" s="87">
        <v>0</v>
      </c>
      <c r="BC11" s="87">
        <v>0</v>
      </c>
      <c r="BD11" s="87">
        <v>0</v>
      </c>
      <c r="BE11" s="87">
        <v>0</v>
      </c>
      <c r="BF11" s="87">
        <v>0</v>
      </c>
      <c r="BG11" s="87">
        <v>0</v>
      </c>
      <c r="BH11" s="87">
        <v>0</v>
      </c>
      <c r="BI11" s="87">
        <v>0</v>
      </c>
      <c r="BJ11" s="87">
        <v>0</v>
      </c>
      <c r="BK11" s="87">
        <v>0</v>
      </c>
      <c r="BL11" s="87">
        <v>0</v>
      </c>
      <c r="BM11" s="87">
        <v>0</v>
      </c>
      <c r="BN11" s="87">
        <v>0</v>
      </c>
      <c r="BO11" s="87">
        <v>0</v>
      </c>
      <c r="BP11" s="87">
        <v>0</v>
      </c>
      <c r="BQ11" s="87">
        <v>0</v>
      </c>
      <c r="BR11" s="87">
        <v>0</v>
      </c>
      <c r="BS11" s="87">
        <v>0</v>
      </c>
      <c r="BT11" s="87">
        <v>0</v>
      </c>
      <c r="BU11" s="87">
        <v>0</v>
      </c>
      <c r="BV11" s="87">
        <v>0</v>
      </c>
      <c r="BW11" s="87">
        <v>0</v>
      </c>
      <c r="BX11" s="87">
        <v>0</v>
      </c>
      <c r="BY11" s="87">
        <v>0</v>
      </c>
      <c r="BZ11" s="87">
        <v>87.42</v>
      </c>
      <c r="CA11" s="87">
        <v>0</v>
      </c>
      <c r="CB11" s="87">
        <v>13.66</v>
      </c>
      <c r="CC11" s="87">
        <v>73.76</v>
      </c>
      <c r="CD11" s="87">
        <v>0</v>
      </c>
      <c r="CE11" s="87">
        <v>0</v>
      </c>
      <c r="CF11" s="87">
        <v>0</v>
      </c>
      <c r="CG11" s="87">
        <v>0</v>
      </c>
      <c r="CH11" s="87">
        <v>0</v>
      </c>
      <c r="CI11" s="87">
        <v>0</v>
      </c>
      <c r="CJ11" s="87">
        <v>0</v>
      </c>
      <c r="CK11" s="87">
        <v>0</v>
      </c>
      <c r="CL11" s="87">
        <v>0</v>
      </c>
      <c r="CM11" s="87">
        <v>0</v>
      </c>
      <c r="CN11" s="87">
        <v>0</v>
      </c>
      <c r="CO11" s="87">
        <v>0</v>
      </c>
      <c r="CP11" s="87">
        <v>0</v>
      </c>
      <c r="CQ11" s="87">
        <v>0</v>
      </c>
      <c r="CR11" s="87">
        <v>0</v>
      </c>
      <c r="CS11" s="87">
        <v>0</v>
      </c>
      <c r="CT11" s="87">
        <v>0</v>
      </c>
      <c r="CU11" s="87">
        <v>0</v>
      </c>
      <c r="CV11" s="87">
        <v>0</v>
      </c>
      <c r="CW11" s="87">
        <v>0</v>
      </c>
      <c r="CX11" s="87">
        <v>0</v>
      </c>
      <c r="CY11" s="87">
        <v>0</v>
      </c>
      <c r="CZ11" s="87">
        <v>0</v>
      </c>
      <c r="DA11" s="87">
        <v>0</v>
      </c>
      <c r="DB11" s="87">
        <v>0</v>
      </c>
      <c r="DC11" s="87">
        <v>0</v>
      </c>
      <c r="DD11" s="87">
        <v>0</v>
      </c>
      <c r="DE11" s="87">
        <v>0</v>
      </c>
      <c r="DF11" s="87">
        <v>0</v>
      </c>
      <c r="DG11" s="87">
        <v>0</v>
      </c>
      <c r="DH11" s="87">
        <v>0</v>
      </c>
      <c r="DI11" s="87">
        <v>0</v>
      </c>
    </row>
    <row r="12" spans="1:113" ht="19.5" customHeight="1">
      <c r="A12" s="59" t="s">
        <v>38</v>
      </c>
      <c r="B12" s="59" t="s">
        <v>38</v>
      </c>
      <c r="C12" s="59" t="s">
        <v>38</v>
      </c>
      <c r="D12" s="59" t="s">
        <v>287</v>
      </c>
      <c r="E12" s="86">
        <f t="shared" si="0"/>
        <v>30.51</v>
      </c>
      <c r="F12" s="86">
        <v>0</v>
      </c>
      <c r="G12" s="86">
        <v>0</v>
      </c>
      <c r="H12" s="86">
        <v>0</v>
      </c>
      <c r="I12" s="86">
        <v>0</v>
      </c>
      <c r="J12" s="86">
        <v>0</v>
      </c>
      <c r="K12" s="86">
        <v>0</v>
      </c>
      <c r="L12" s="86">
        <v>0</v>
      </c>
      <c r="M12" s="86">
        <v>0</v>
      </c>
      <c r="N12" s="86">
        <v>0</v>
      </c>
      <c r="O12" s="87">
        <v>0</v>
      </c>
      <c r="P12" s="87">
        <v>0</v>
      </c>
      <c r="Q12" s="87">
        <v>0</v>
      </c>
      <c r="R12" s="87">
        <v>0</v>
      </c>
      <c r="S12" s="87">
        <v>0</v>
      </c>
      <c r="T12" s="87">
        <v>30.51</v>
      </c>
      <c r="U12" s="87">
        <v>0</v>
      </c>
      <c r="V12" s="87">
        <v>1</v>
      </c>
      <c r="W12" s="87">
        <v>2</v>
      </c>
      <c r="X12" s="87">
        <v>0</v>
      </c>
      <c r="Y12" s="87">
        <v>0</v>
      </c>
      <c r="Z12" s="87">
        <v>0</v>
      </c>
      <c r="AA12" s="87">
        <v>0</v>
      </c>
      <c r="AB12" s="87">
        <v>0</v>
      </c>
      <c r="AC12" s="87">
        <v>0</v>
      </c>
      <c r="AD12" s="87">
        <v>2.5</v>
      </c>
      <c r="AE12" s="87">
        <v>0</v>
      </c>
      <c r="AF12" s="87">
        <v>0</v>
      </c>
      <c r="AG12" s="87">
        <v>0</v>
      </c>
      <c r="AH12" s="87">
        <v>4</v>
      </c>
      <c r="AI12" s="87">
        <v>0</v>
      </c>
      <c r="AJ12" s="87">
        <v>0</v>
      </c>
      <c r="AK12" s="87">
        <v>3</v>
      </c>
      <c r="AL12" s="87">
        <v>0</v>
      </c>
      <c r="AM12" s="87">
        <v>0</v>
      </c>
      <c r="AN12" s="87">
        <v>4</v>
      </c>
      <c r="AO12" s="87">
        <v>3</v>
      </c>
      <c r="AP12" s="87">
        <v>0</v>
      </c>
      <c r="AQ12" s="87">
        <v>0</v>
      </c>
      <c r="AR12" s="87">
        <v>0</v>
      </c>
      <c r="AS12" s="87">
        <v>5</v>
      </c>
      <c r="AT12" s="87">
        <v>0</v>
      </c>
      <c r="AU12" s="87">
        <v>6.01</v>
      </c>
      <c r="AV12" s="87">
        <v>0</v>
      </c>
      <c r="AW12" s="87">
        <v>0</v>
      </c>
      <c r="AX12" s="87">
        <v>0</v>
      </c>
      <c r="AY12" s="87">
        <v>0</v>
      </c>
      <c r="AZ12" s="87">
        <v>0</v>
      </c>
      <c r="BA12" s="87">
        <v>0</v>
      </c>
      <c r="BB12" s="87">
        <v>0</v>
      </c>
      <c r="BC12" s="87">
        <v>0</v>
      </c>
      <c r="BD12" s="87">
        <v>0</v>
      </c>
      <c r="BE12" s="87">
        <v>0</v>
      </c>
      <c r="BF12" s="87">
        <v>0</v>
      </c>
      <c r="BG12" s="87">
        <v>0</v>
      </c>
      <c r="BH12" s="87">
        <v>0</v>
      </c>
      <c r="BI12" s="87">
        <v>0</v>
      </c>
      <c r="BJ12" s="87">
        <v>0</v>
      </c>
      <c r="BK12" s="87">
        <v>0</v>
      </c>
      <c r="BL12" s="87">
        <v>0</v>
      </c>
      <c r="BM12" s="87">
        <v>0</v>
      </c>
      <c r="BN12" s="87">
        <v>0</v>
      </c>
      <c r="BO12" s="87">
        <v>0</v>
      </c>
      <c r="BP12" s="87">
        <v>0</v>
      </c>
      <c r="BQ12" s="87">
        <v>0</v>
      </c>
      <c r="BR12" s="87">
        <v>0</v>
      </c>
      <c r="BS12" s="87">
        <v>0</v>
      </c>
      <c r="BT12" s="87">
        <v>0</v>
      </c>
      <c r="BU12" s="87">
        <v>0</v>
      </c>
      <c r="BV12" s="87">
        <v>0</v>
      </c>
      <c r="BW12" s="87">
        <v>0</v>
      </c>
      <c r="BX12" s="87">
        <v>0</v>
      </c>
      <c r="BY12" s="87">
        <v>0</v>
      </c>
      <c r="BZ12" s="87">
        <v>0</v>
      </c>
      <c r="CA12" s="87">
        <v>0</v>
      </c>
      <c r="CB12" s="87">
        <v>0</v>
      </c>
      <c r="CC12" s="87">
        <v>0</v>
      </c>
      <c r="CD12" s="87">
        <v>0</v>
      </c>
      <c r="CE12" s="87">
        <v>0</v>
      </c>
      <c r="CF12" s="87">
        <v>0</v>
      </c>
      <c r="CG12" s="87">
        <v>0</v>
      </c>
      <c r="CH12" s="87">
        <v>0</v>
      </c>
      <c r="CI12" s="87">
        <v>0</v>
      </c>
      <c r="CJ12" s="87">
        <v>0</v>
      </c>
      <c r="CK12" s="87">
        <v>0</v>
      </c>
      <c r="CL12" s="87">
        <v>0</v>
      </c>
      <c r="CM12" s="87">
        <v>0</v>
      </c>
      <c r="CN12" s="87">
        <v>0</v>
      </c>
      <c r="CO12" s="87">
        <v>0</v>
      </c>
      <c r="CP12" s="87">
        <v>0</v>
      </c>
      <c r="CQ12" s="87">
        <v>0</v>
      </c>
      <c r="CR12" s="87">
        <v>0</v>
      </c>
      <c r="CS12" s="87">
        <v>0</v>
      </c>
      <c r="CT12" s="87">
        <v>0</v>
      </c>
      <c r="CU12" s="87">
        <v>0</v>
      </c>
      <c r="CV12" s="87">
        <v>0</v>
      </c>
      <c r="CW12" s="87">
        <v>0</v>
      </c>
      <c r="CX12" s="87">
        <v>0</v>
      </c>
      <c r="CY12" s="87">
        <v>0</v>
      </c>
      <c r="CZ12" s="87">
        <v>0</v>
      </c>
      <c r="DA12" s="87">
        <v>0</v>
      </c>
      <c r="DB12" s="87">
        <v>0</v>
      </c>
      <c r="DC12" s="87">
        <v>0</v>
      </c>
      <c r="DD12" s="87">
        <v>0</v>
      </c>
      <c r="DE12" s="87">
        <v>0</v>
      </c>
      <c r="DF12" s="87">
        <v>0</v>
      </c>
      <c r="DG12" s="87">
        <v>0</v>
      </c>
      <c r="DH12" s="87">
        <v>0</v>
      </c>
      <c r="DI12" s="87">
        <v>0</v>
      </c>
    </row>
    <row r="13" spans="1:113" ht="19.5" customHeight="1">
      <c r="A13" s="59" t="s">
        <v>87</v>
      </c>
      <c r="B13" s="59" t="s">
        <v>95</v>
      </c>
      <c r="C13" s="59" t="s">
        <v>95</v>
      </c>
      <c r="D13" s="59" t="s">
        <v>288</v>
      </c>
      <c r="E13" s="86">
        <f t="shared" si="0"/>
        <v>30.51</v>
      </c>
      <c r="F13" s="86">
        <v>0</v>
      </c>
      <c r="G13" s="86">
        <v>0</v>
      </c>
      <c r="H13" s="86">
        <v>0</v>
      </c>
      <c r="I13" s="86">
        <v>0</v>
      </c>
      <c r="J13" s="86">
        <v>0</v>
      </c>
      <c r="K13" s="86">
        <v>0</v>
      </c>
      <c r="L13" s="86">
        <v>0</v>
      </c>
      <c r="M13" s="86">
        <v>0</v>
      </c>
      <c r="N13" s="86">
        <v>0</v>
      </c>
      <c r="O13" s="87">
        <v>0</v>
      </c>
      <c r="P13" s="87">
        <v>0</v>
      </c>
      <c r="Q13" s="87">
        <v>0</v>
      </c>
      <c r="R13" s="87">
        <v>0</v>
      </c>
      <c r="S13" s="87">
        <v>0</v>
      </c>
      <c r="T13" s="87">
        <v>30.51</v>
      </c>
      <c r="U13" s="87">
        <v>0</v>
      </c>
      <c r="V13" s="87">
        <v>1</v>
      </c>
      <c r="W13" s="87">
        <v>2</v>
      </c>
      <c r="X13" s="87">
        <v>0</v>
      </c>
      <c r="Y13" s="87">
        <v>0</v>
      </c>
      <c r="Z13" s="87">
        <v>0</v>
      </c>
      <c r="AA13" s="87">
        <v>0</v>
      </c>
      <c r="AB13" s="87">
        <v>0</v>
      </c>
      <c r="AC13" s="87">
        <v>0</v>
      </c>
      <c r="AD13" s="87">
        <v>2.5</v>
      </c>
      <c r="AE13" s="87">
        <v>0</v>
      </c>
      <c r="AF13" s="87">
        <v>0</v>
      </c>
      <c r="AG13" s="87">
        <v>0</v>
      </c>
      <c r="AH13" s="87">
        <v>4</v>
      </c>
      <c r="AI13" s="87">
        <v>0</v>
      </c>
      <c r="AJ13" s="87">
        <v>0</v>
      </c>
      <c r="AK13" s="87">
        <v>3</v>
      </c>
      <c r="AL13" s="87">
        <v>0</v>
      </c>
      <c r="AM13" s="87">
        <v>0</v>
      </c>
      <c r="AN13" s="87">
        <v>4</v>
      </c>
      <c r="AO13" s="87">
        <v>3</v>
      </c>
      <c r="AP13" s="87">
        <v>0</v>
      </c>
      <c r="AQ13" s="87">
        <v>0</v>
      </c>
      <c r="AR13" s="87">
        <v>0</v>
      </c>
      <c r="AS13" s="87">
        <v>5</v>
      </c>
      <c r="AT13" s="87">
        <v>0</v>
      </c>
      <c r="AU13" s="87">
        <v>6.01</v>
      </c>
      <c r="AV13" s="87">
        <v>0</v>
      </c>
      <c r="AW13" s="87">
        <v>0</v>
      </c>
      <c r="AX13" s="87">
        <v>0</v>
      </c>
      <c r="AY13" s="87">
        <v>0</v>
      </c>
      <c r="AZ13" s="87">
        <v>0</v>
      </c>
      <c r="BA13" s="87">
        <v>0</v>
      </c>
      <c r="BB13" s="87">
        <v>0</v>
      </c>
      <c r="BC13" s="87">
        <v>0</v>
      </c>
      <c r="BD13" s="87">
        <v>0</v>
      </c>
      <c r="BE13" s="87">
        <v>0</v>
      </c>
      <c r="BF13" s="87">
        <v>0</v>
      </c>
      <c r="BG13" s="87">
        <v>0</v>
      </c>
      <c r="BH13" s="87">
        <v>0</v>
      </c>
      <c r="BI13" s="87">
        <v>0</v>
      </c>
      <c r="BJ13" s="87">
        <v>0</v>
      </c>
      <c r="BK13" s="87">
        <v>0</v>
      </c>
      <c r="BL13" s="87">
        <v>0</v>
      </c>
      <c r="BM13" s="87">
        <v>0</v>
      </c>
      <c r="BN13" s="87">
        <v>0</v>
      </c>
      <c r="BO13" s="87">
        <v>0</v>
      </c>
      <c r="BP13" s="87">
        <v>0</v>
      </c>
      <c r="BQ13" s="87">
        <v>0</v>
      </c>
      <c r="BR13" s="87">
        <v>0</v>
      </c>
      <c r="BS13" s="87">
        <v>0</v>
      </c>
      <c r="BT13" s="87">
        <v>0</v>
      </c>
      <c r="BU13" s="87">
        <v>0</v>
      </c>
      <c r="BV13" s="87">
        <v>0</v>
      </c>
      <c r="BW13" s="87">
        <v>0</v>
      </c>
      <c r="BX13" s="87">
        <v>0</v>
      </c>
      <c r="BY13" s="87">
        <v>0</v>
      </c>
      <c r="BZ13" s="87">
        <v>0</v>
      </c>
      <c r="CA13" s="87">
        <v>0</v>
      </c>
      <c r="CB13" s="87">
        <v>0</v>
      </c>
      <c r="CC13" s="87">
        <v>0</v>
      </c>
      <c r="CD13" s="87">
        <v>0</v>
      </c>
      <c r="CE13" s="87">
        <v>0</v>
      </c>
      <c r="CF13" s="87">
        <v>0</v>
      </c>
      <c r="CG13" s="87">
        <v>0</v>
      </c>
      <c r="CH13" s="87">
        <v>0</v>
      </c>
      <c r="CI13" s="87">
        <v>0</v>
      </c>
      <c r="CJ13" s="87">
        <v>0</v>
      </c>
      <c r="CK13" s="87">
        <v>0</v>
      </c>
      <c r="CL13" s="87">
        <v>0</v>
      </c>
      <c r="CM13" s="87">
        <v>0</v>
      </c>
      <c r="CN13" s="87">
        <v>0</v>
      </c>
      <c r="CO13" s="87">
        <v>0</v>
      </c>
      <c r="CP13" s="87">
        <v>0</v>
      </c>
      <c r="CQ13" s="87">
        <v>0</v>
      </c>
      <c r="CR13" s="87">
        <v>0</v>
      </c>
      <c r="CS13" s="87">
        <v>0</v>
      </c>
      <c r="CT13" s="87">
        <v>0</v>
      </c>
      <c r="CU13" s="87">
        <v>0</v>
      </c>
      <c r="CV13" s="87">
        <v>0</v>
      </c>
      <c r="CW13" s="87">
        <v>0</v>
      </c>
      <c r="CX13" s="87">
        <v>0</v>
      </c>
      <c r="CY13" s="87">
        <v>0</v>
      </c>
      <c r="CZ13" s="87">
        <v>0</v>
      </c>
      <c r="DA13" s="87">
        <v>0</v>
      </c>
      <c r="DB13" s="87">
        <v>0</v>
      </c>
      <c r="DC13" s="87">
        <v>0</v>
      </c>
      <c r="DD13" s="87">
        <v>0</v>
      </c>
      <c r="DE13" s="87">
        <v>0</v>
      </c>
      <c r="DF13" s="87">
        <v>0</v>
      </c>
      <c r="DG13" s="87">
        <v>0</v>
      </c>
      <c r="DH13" s="87">
        <v>0</v>
      </c>
      <c r="DI13" s="87">
        <v>0</v>
      </c>
    </row>
    <row r="14" spans="1:113" ht="19.5" customHeight="1">
      <c r="A14" s="59" t="s">
        <v>38</v>
      </c>
      <c r="B14" s="59" t="s">
        <v>38</v>
      </c>
      <c r="C14" s="59" t="s">
        <v>38</v>
      </c>
      <c r="D14" s="59" t="s">
        <v>289</v>
      </c>
      <c r="E14" s="86">
        <f t="shared" si="0"/>
        <v>150</v>
      </c>
      <c r="F14" s="86">
        <v>150</v>
      </c>
      <c r="G14" s="86">
        <v>0</v>
      </c>
      <c r="H14" s="86">
        <v>0</v>
      </c>
      <c r="I14" s="86">
        <v>0</v>
      </c>
      <c r="J14" s="86">
        <v>0</v>
      </c>
      <c r="K14" s="86">
        <v>0</v>
      </c>
      <c r="L14" s="86">
        <v>100</v>
      </c>
      <c r="M14" s="86">
        <v>50</v>
      </c>
      <c r="N14" s="86">
        <v>0</v>
      </c>
      <c r="O14" s="87">
        <v>0</v>
      </c>
      <c r="P14" s="87">
        <v>0</v>
      </c>
      <c r="Q14" s="87">
        <v>0</v>
      </c>
      <c r="R14" s="87">
        <v>0</v>
      </c>
      <c r="S14" s="87">
        <v>0</v>
      </c>
      <c r="T14" s="87">
        <v>0</v>
      </c>
      <c r="U14" s="87">
        <v>0</v>
      </c>
      <c r="V14" s="87">
        <v>0</v>
      </c>
      <c r="W14" s="87">
        <v>0</v>
      </c>
      <c r="X14" s="87">
        <v>0</v>
      </c>
      <c r="Y14" s="87">
        <v>0</v>
      </c>
      <c r="Z14" s="87">
        <v>0</v>
      </c>
      <c r="AA14" s="87">
        <v>0</v>
      </c>
      <c r="AB14" s="87">
        <v>0</v>
      </c>
      <c r="AC14" s="87">
        <v>0</v>
      </c>
      <c r="AD14" s="87">
        <v>0</v>
      </c>
      <c r="AE14" s="87">
        <v>0</v>
      </c>
      <c r="AF14" s="87">
        <v>0</v>
      </c>
      <c r="AG14" s="87">
        <v>0</v>
      </c>
      <c r="AH14" s="87">
        <v>0</v>
      </c>
      <c r="AI14" s="87">
        <v>0</v>
      </c>
      <c r="AJ14" s="87">
        <v>0</v>
      </c>
      <c r="AK14" s="87">
        <v>0</v>
      </c>
      <c r="AL14" s="87">
        <v>0</v>
      </c>
      <c r="AM14" s="87">
        <v>0</v>
      </c>
      <c r="AN14" s="87">
        <v>0</v>
      </c>
      <c r="AO14" s="87">
        <v>0</v>
      </c>
      <c r="AP14" s="87">
        <v>0</v>
      </c>
      <c r="AQ14" s="87">
        <v>0</v>
      </c>
      <c r="AR14" s="87">
        <v>0</v>
      </c>
      <c r="AS14" s="87">
        <v>0</v>
      </c>
      <c r="AT14" s="87">
        <v>0</v>
      </c>
      <c r="AU14" s="87">
        <v>0</v>
      </c>
      <c r="AV14" s="87">
        <v>0</v>
      </c>
      <c r="AW14" s="87">
        <v>0</v>
      </c>
      <c r="AX14" s="87">
        <v>0</v>
      </c>
      <c r="AY14" s="87">
        <v>0</v>
      </c>
      <c r="AZ14" s="87">
        <v>0</v>
      </c>
      <c r="BA14" s="87">
        <v>0</v>
      </c>
      <c r="BB14" s="87">
        <v>0</v>
      </c>
      <c r="BC14" s="87">
        <v>0</v>
      </c>
      <c r="BD14" s="87">
        <v>0</v>
      </c>
      <c r="BE14" s="87">
        <v>0</v>
      </c>
      <c r="BF14" s="87">
        <v>0</v>
      </c>
      <c r="BG14" s="87">
        <v>0</v>
      </c>
      <c r="BH14" s="87">
        <v>0</v>
      </c>
      <c r="BI14" s="87">
        <v>0</v>
      </c>
      <c r="BJ14" s="87">
        <v>0</v>
      </c>
      <c r="BK14" s="87">
        <v>0</v>
      </c>
      <c r="BL14" s="87">
        <v>0</v>
      </c>
      <c r="BM14" s="87">
        <v>0</v>
      </c>
      <c r="BN14" s="87">
        <v>0</v>
      </c>
      <c r="BO14" s="87">
        <v>0</v>
      </c>
      <c r="BP14" s="87">
        <v>0</v>
      </c>
      <c r="BQ14" s="87">
        <v>0</v>
      </c>
      <c r="BR14" s="87">
        <v>0</v>
      </c>
      <c r="BS14" s="87">
        <v>0</v>
      </c>
      <c r="BT14" s="87">
        <v>0</v>
      </c>
      <c r="BU14" s="87">
        <v>0</v>
      </c>
      <c r="BV14" s="87">
        <v>0</v>
      </c>
      <c r="BW14" s="87">
        <v>0</v>
      </c>
      <c r="BX14" s="87">
        <v>0</v>
      </c>
      <c r="BY14" s="87">
        <v>0</v>
      </c>
      <c r="BZ14" s="87">
        <v>0</v>
      </c>
      <c r="CA14" s="87">
        <v>0</v>
      </c>
      <c r="CB14" s="87">
        <v>0</v>
      </c>
      <c r="CC14" s="87">
        <v>0</v>
      </c>
      <c r="CD14" s="87">
        <v>0</v>
      </c>
      <c r="CE14" s="87">
        <v>0</v>
      </c>
      <c r="CF14" s="87">
        <v>0</v>
      </c>
      <c r="CG14" s="87">
        <v>0</v>
      </c>
      <c r="CH14" s="87">
        <v>0</v>
      </c>
      <c r="CI14" s="87">
        <v>0</v>
      </c>
      <c r="CJ14" s="87">
        <v>0</v>
      </c>
      <c r="CK14" s="87">
        <v>0</v>
      </c>
      <c r="CL14" s="87">
        <v>0</v>
      </c>
      <c r="CM14" s="87">
        <v>0</v>
      </c>
      <c r="CN14" s="87">
        <v>0</v>
      </c>
      <c r="CO14" s="87">
        <v>0</v>
      </c>
      <c r="CP14" s="87">
        <v>0</v>
      </c>
      <c r="CQ14" s="87">
        <v>0</v>
      </c>
      <c r="CR14" s="87">
        <v>0</v>
      </c>
      <c r="CS14" s="87">
        <v>0</v>
      </c>
      <c r="CT14" s="87">
        <v>0</v>
      </c>
      <c r="CU14" s="87">
        <v>0</v>
      </c>
      <c r="CV14" s="87">
        <v>0</v>
      </c>
      <c r="CW14" s="87">
        <v>0</v>
      </c>
      <c r="CX14" s="87">
        <v>0</v>
      </c>
      <c r="CY14" s="87">
        <v>0</v>
      </c>
      <c r="CZ14" s="87">
        <v>0</v>
      </c>
      <c r="DA14" s="87">
        <v>0</v>
      </c>
      <c r="DB14" s="87">
        <v>0</v>
      </c>
      <c r="DC14" s="87">
        <v>0</v>
      </c>
      <c r="DD14" s="87">
        <v>0</v>
      </c>
      <c r="DE14" s="87">
        <v>0</v>
      </c>
      <c r="DF14" s="87">
        <v>0</v>
      </c>
      <c r="DG14" s="87">
        <v>0</v>
      </c>
      <c r="DH14" s="87">
        <v>0</v>
      </c>
      <c r="DI14" s="87">
        <v>0</v>
      </c>
    </row>
    <row r="15" spans="1:113" ht="19.5" customHeight="1">
      <c r="A15" s="59" t="s">
        <v>38</v>
      </c>
      <c r="B15" s="59" t="s">
        <v>38</v>
      </c>
      <c r="C15" s="59" t="s">
        <v>38</v>
      </c>
      <c r="D15" s="59" t="s">
        <v>290</v>
      </c>
      <c r="E15" s="86">
        <f t="shared" si="0"/>
        <v>150</v>
      </c>
      <c r="F15" s="86">
        <v>150</v>
      </c>
      <c r="G15" s="86">
        <v>0</v>
      </c>
      <c r="H15" s="86">
        <v>0</v>
      </c>
      <c r="I15" s="86">
        <v>0</v>
      </c>
      <c r="J15" s="86">
        <v>0</v>
      </c>
      <c r="K15" s="86">
        <v>0</v>
      </c>
      <c r="L15" s="86">
        <v>100</v>
      </c>
      <c r="M15" s="86">
        <v>50</v>
      </c>
      <c r="N15" s="86">
        <v>0</v>
      </c>
      <c r="O15" s="87">
        <v>0</v>
      </c>
      <c r="P15" s="87">
        <v>0</v>
      </c>
      <c r="Q15" s="87">
        <v>0</v>
      </c>
      <c r="R15" s="87">
        <v>0</v>
      </c>
      <c r="S15" s="87">
        <v>0</v>
      </c>
      <c r="T15" s="87">
        <v>0</v>
      </c>
      <c r="U15" s="87">
        <v>0</v>
      </c>
      <c r="V15" s="87">
        <v>0</v>
      </c>
      <c r="W15" s="87">
        <v>0</v>
      </c>
      <c r="X15" s="87">
        <v>0</v>
      </c>
      <c r="Y15" s="87">
        <v>0</v>
      </c>
      <c r="Z15" s="87">
        <v>0</v>
      </c>
      <c r="AA15" s="87">
        <v>0</v>
      </c>
      <c r="AB15" s="87">
        <v>0</v>
      </c>
      <c r="AC15" s="87">
        <v>0</v>
      </c>
      <c r="AD15" s="87">
        <v>0</v>
      </c>
      <c r="AE15" s="87">
        <v>0</v>
      </c>
      <c r="AF15" s="87">
        <v>0</v>
      </c>
      <c r="AG15" s="87">
        <v>0</v>
      </c>
      <c r="AH15" s="87">
        <v>0</v>
      </c>
      <c r="AI15" s="87">
        <v>0</v>
      </c>
      <c r="AJ15" s="87">
        <v>0</v>
      </c>
      <c r="AK15" s="87">
        <v>0</v>
      </c>
      <c r="AL15" s="87">
        <v>0</v>
      </c>
      <c r="AM15" s="87">
        <v>0</v>
      </c>
      <c r="AN15" s="87">
        <v>0</v>
      </c>
      <c r="AO15" s="87">
        <v>0</v>
      </c>
      <c r="AP15" s="87">
        <v>0</v>
      </c>
      <c r="AQ15" s="87">
        <v>0</v>
      </c>
      <c r="AR15" s="87">
        <v>0</v>
      </c>
      <c r="AS15" s="87">
        <v>0</v>
      </c>
      <c r="AT15" s="87">
        <v>0</v>
      </c>
      <c r="AU15" s="87">
        <v>0</v>
      </c>
      <c r="AV15" s="87">
        <v>0</v>
      </c>
      <c r="AW15" s="87">
        <v>0</v>
      </c>
      <c r="AX15" s="87">
        <v>0</v>
      </c>
      <c r="AY15" s="87">
        <v>0</v>
      </c>
      <c r="AZ15" s="87">
        <v>0</v>
      </c>
      <c r="BA15" s="87">
        <v>0</v>
      </c>
      <c r="BB15" s="87">
        <v>0</v>
      </c>
      <c r="BC15" s="87">
        <v>0</v>
      </c>
      <c r="BD15" s="87">
        <v>0</v>
      </c>
      <c r="BE15" s="87">
        <v>0</v>
      </c>
      <c r="BF15" s="87">
        <v>0</v>
      </c>
      <c r="BG15" s="87">
        <v>0</v>
      </c>
      <c r="BH15" s="87">
        <v>0</v>
      </c>
      <c r="BI15" s="87">
        <v>0</v>
      </c>
      <c r="BJ15" s="87">
        <v>0</v>
      </c>
      <c r="BK15" s="87">
        <v>0</v>
      </c>
      <c r="BL15" s="87">
        <v>0</v>
      </c>
      <c r="BM15" s="87">
        <v>0</v>
      </c>
      <c r="BN15" s="87">
        <v>0</v>
      </c>
      <c r="BO15" s="87">
        <v>0</v>
      </c>
      <c r="BP15" s="87">
        <v>0</v>
      </c>
      <c r="BQ15" s="87">
        <v>0</v>
      </c>
      <c r="BR15" s="87">
        <v>0</v>
      </c>
      <c r="BS15" s="87">
        <v>0</v>
      </c>
      <c r="BT15" s="87">
        <v>0</v>
      </c>
      <c r="BU15" s="87">
        <v>0</v>
      </c>
      <c r="BV15" s="87">
        <v>0</v>
      </c>
      <c r="BW15" s="87">
        <v>0</v>
      </c>
      <c r="BX15" s="87">
        <v>0</v>
      </c>
      <c r="BY15" s="87">
        <v>0</v>
      </c>
      <c r="BZ15" s="87">
        <v>0</v>
      </c>
      <c r="CA15" s="87">
        <v>0</v>
      </c>
      <c r="CB15" s="87">
        <v>0</v>
      </c>
      <c r="CC15" s="87">
        <v>0</v>
      </c>
      <c r="CD15" s="87">
        <v>0</v>
      </c>
      <c r="CE15" s="87">
        <v>0</v>
      </c>
      <c r="CF15" s="87">
        <v>0</v>
      </c>
      <c r="CG15" s="87">
        <v>0</v>
      </c>
      <c r="CH15" s="87">
        <v>0</v>
      </c>
      <c r="CI15" s="87">
        <v>0</v>
      </c>
      <c r="CJ15" s="87">
        <v>0</v>
      </c>
      <c r="CK15" s="87">
        <v>0</v>
      </c>
      <c r="CL15" s="87">
        <v>0</v>
      </c>
      <c r="CM15" s="87">
        <v>0</v>
      </c>
      <c r="CN15" s="87">
        <v>0</v>
      </c>
      <c r="CO15" s="87">
        <v>0</v>
      </c>
      <c r="CP15" s="87">
        <v>0</v>
      </c>
      <c r="CQ15" s="87">
        <v>0</v>
      </c>
      <c r="CR15" s="87">
        <v>0</v>
      </c>
      <c r="CS15" s="87">
        <v>0</v>
      </c>
      <c r="CT15" s="87">
        <v>0</v>
      </c>
      <c r="CU15" s="87">
        <v>0</v>
      </c>
      <c r="CV15" s="87">
        <v>0</v>
      </c>
      <c r="CW15" s="87">
        <v>0</v>
      </c>
      <c r="CX15" s="87">
        <v>0</v>
      </c>
      <c r="CY15" s="87">
        <v>0</v>
      </c>
      <c r="CZ15" s="87">
        <v>0</v>
      </c>
      <c r="DA15" s="87">
        <v>0</v>
      </c>
      <c r="DB15" s="87">
        <v>0</v>
      </c>
      <c r="DC15" s="87">
        <v>0</v>
      </c>
      <c r="DD15" s="87">
        <v>0</v>
      </c>
      <c r="DE15" s="87">
        <v>0</v>
      </c>
      <c r="DF15" s="87">
        <v>0</v>
      </c>
      <c r="DG15" s="87">
        <v>0</v>
      </c>
      <c r="DH15" s="87">
        <v>0</v>
      </c>
      <c r="DI15" s="87">
        <v>0</v>
      </c>
    </row>
    <row r="16" spans="1:113" ht="19.5" customHeight="1">
      <c r="A16" s="59" t="s">
        <v>99</v>
      </c>
      <c r="B16" s="59" t="s">
        <v>100</v>
      </c>
      <c r="C16" s="59" t="s">
        <v>100</v>
      </c>
      <c r="D16" s="59" t="s">
        <v>291</v>
      </c>
      <c r="E16" s="86">
        <f t="shared" si="0"/>
        <v>100</v>
      </c>
      <c r="F16" s="86">
        <v>100</v>
      </c>
      <c r="G16" s="86">
        <v>0</v>
      </c>
      <c r="H16" s="86">
        <v>0</v>
      </c>
      <c r="I16" s="86">
        <v>0</v>
      </c>
      <c r="J16" s="86">
        <v>0</v>
      </c>
      <c r="K16" s="86">
        <v>0</v>
      </c>
      <c r="L16" s="86">
        <v>100</v>
      </c>
      <c r="M16" s="86">
        <v>0</v>
      </c>
      <c r="N16" s="86">
        <v>0</v>
      </c>
      <c r="O16" s="87">
        <v>0</v>
      </c>
      <c r="P16" s="87">
        <v>0</v>
      </c>
      <c r="Q16" s="87">
        <v>0</v>
      </c>
      <c r="R16" s="87">
        <v>0</v>
      </c>
      <c r="S16" s="87">
        <v>0</v>
      </c>
      <c r="T16" s="87">
        <v>0</v>
      </c>
      <c r="U16" s="87">
        <v>0</v>
      </c>
      <c r="V16" s="87">
        <v>0</v>
      </c>
      <c r="W16" s="87">
        <v>0</v>
      </c>
      <c r="X16" s="87">
        <v>0</v>
      </c>
      <c r="Y16" s="87">
        <v>0</v>
      </c>
      <c r="Z16" s="87">
        <v>0</v>
      </c>
      <c r="AA16" s="87">
        <v>0</v>
      </c>
      <c r="AB16" s="87">
        <v>0</v>
      </c>
      <c r="AC16" s="87">
        <v>0</v>
      </c>
      <c r="AD16" s="87">
        <v>0</v>
      </c>
      <c r="AE16" s="87">
        <v>0</v>
      </c>
      <c r="AF16" s="87">
        <v>0</v>
      </c>
      <c r="AG16" s="87">
        <v>0</v>
      </c>
      <c r="AH16" s="87">
        <v>0</v>
      </c>
      <c r="AI16" s="87">
        <v>0</v>
      </c>
      <c r="AJ16" s="87">
        <v>0</v>
      </c>
      <c r="AK16" s="87">
        <v>0</v>
      </c>
      <c r="AL16" s="87">
        <v>0</v>
      </c>
      <c r="AM16" s="87">
        <v>0</v>
      </c>
      <c r="AN16" s="87">
        <v>0</v>
      </c>
      <c r="AO16" s="87">
        <v>0</v>
      </c>
      <c r="AP16" s="87">
        <v>0</v>
      </c>
      <c r="AQ16" s="87">
        <v>0</v>
      </c>
      <c r="AR16" s="87">
        <v>0</v>
      </c>
      <c r="AS16" s="87">
        <v>0</v>
      </c>
      <c r="AT16" s="87">
        <v>0</v>
      </c>
      <c r="AU16" s="87">
        <v>0</v>
      </c>
      <c r="AV16" s="87">
        <v>0</v>
      </c>
      <c r="AW16" s="87">
        <v>0</v>
      </c>
      <c r="AX16" s="87">
        <v>0</v>
      </c>
      <c r="AY16" s="87">
        <v>0</v>
      </c>
      <c r="AZ16" s="87">
        <v>0</v>
      </c>
      <c r="BA16" s="87">
        <v>0</v>
      </c>
      <c r="BB16" s="87">
        <v>0</v>
      </c>
      <c r="BC16" s="87">
        <v>0</v>
      </c>
      <c r="BD16" s="87">
        <v>0</v>
      </c>
      <c r="BE16" s="87">
        <v>0</v>
      </c>
      <c r="BF16" s="87">
        <v>0</v>
      </c>
      <c r="BG16" s="87">
        <v>0</v>
      </c>
      <c r="BH16" s="87">
        <v>0</v>
      </c>
      <c r="BI16" s="87">
        <v>0</v>
      </c>
      <c r="BJ16" s="87">
        <v>0</v>
      </c>
      <c r="BK16" s="87">
        <v>0</v>
      </c>
      <c r="BL16" s="87">
        <v>0</v>
      </c>
      <c r="BM16" s="87">
        <v>0</v>
      </c>
      <c r="BN16" s="87">
        <v>0</v>
      </c>
      <c r="BO16" s="87">
        <v>0</v>
      </c>
      <c r="BP16" s="87">
        <v>0</v>
      </c>
      <c r="BQ16" s="87">
        <v>0</v>
      </c>
      <c r="BR16" s="87">
        <v>0</v>
      </c>
      <c r="BS16" s="87">
        <v>0</v>
      </c>
      <c r="BT16" s="87">
        <v>0</v>
      </c>
      <c r="BU16" s="87">
        <v>0</v>
      </c>
      <c r="BV16" s="87">
        <v>0</v>
      </c>
      <c r="BW16" s="87">
        <v>0</v>
      </c>
      <c r="BX16" s="87">
        <v>0</v>
      </c>
      <c r="BY16" s="87">
        <v>0</v>
      </c>
      <c r="BZ16" s="87">
        <v>0</v>
      </c>
      <c r="CA16" s="87">
        <v>0</v>
      </c>
      <c r="CB16" s="87">
        <v>0</v>
      </c>
      <c r="CC16" s="87">
        <v>0</v>
      </c>
      <c r="CD16" s="87">
        <v>0</v>
      </c>
      <c r="CE16" s="87">
        <v>0</v>
      </c>
      <c r="CF16" s="87">
        <v>0</v>
      </c>
      <c r="CG16" s="87">
        <v>0</v>
      </c>
      <c r="CH16" s="87">
        <v>0</v>
      </c>
      <c r="CI16" s="87">
        <v>0</v>
      </c>
      <c r="CJ16" s="87">
        <v>0</v>
      </c>
      <c r="CK16" s="87">
        <v>0</v>
      </c>
      <c r="CL16" s="87">
        <v>0</v>
      </c>
      <c r="CM16" s="87">
        <v>0</v>
      </c>
      <c r="CN16" s="87">
        <v>0</v>
      </c>
      <c r="CO16" s="87">
        <v>0</v>
      </c>
      <c r="CP16" s="87">
        <v>0</v>
      </c>
      <c r="CQ16" s="87">
        <v>0</v>
      </c>
      <c r="CR16" s="87">
        <v>0</v>
      </c>
      <c r="CS16" s="87">
        <v>0</v>
      </c>
      <c r="CT16" s="87">
        <v>0</v>
      </c>
      <c r="CU16" s="87">
        <v>0</v>
      </c>
      <c r="CV16" s="87">
        <v>0</v>
      </c>
      <c r="CW16" s="87">
        <v>0</v>
      </c>
      <c r="CX16" s="87">
        <v>0</v>
      </c>
      <c r="CY16" s="87">
        <v>0</v>
      </c>
      <c r="CZ16" s="87">
        <v>0</v>
      </c>
      <c r="DA16" s="87">
        <v>0</v>
      </c>
      <c r="DB16" s="87">
        <v>0</v>
      </c>
      <c r="DC16" s="87">
        <v>0</v>
      </c>
      <c r="DD16" s="87">
        <v>0</v>
      </c>
      <c r="DE16" s="87">
        <v>0</v>
      </c>
      <c r="DF16" s="87">
        <v>0</v>
      </c>
      <c r="DG16" s="87">
        <v>0</v>
      </c>
      <c r="DH16" s="87">
        <v>0</v>
      </c>
      <c r="DI16" s="87">
        <v>0</v>
      </c>
    </row>
    <row r="17" spans="1:113" ht="19.5" customHeight="1">
      <c r="A17" s="59" t="s">
        <v>99</v>
      </c>
      <c r="B17" s="59" t="s">
        <v>100</v>
      </c>
      <c r="C17" s="59" t="s">
        <v>89</v>
      </c>
      <c r="D17" s="59" t="s">
        <v>292</v>
      </c>
      <c r="E17" s="86">
        <f t="shared" si="0"/>
        <v>50</v>
      </c>
      <c r="F17" s="86">
        <v>50</v>
      </c>
      <c r="G17" s="86">
        <v>0</v>
      </c>
      <c r="H17" s="86">
        <v>0</v>
      </c>
      <c r="I17" s="86">
        <v>0</v>
      </c>
      <c r="J17" s="86">
        <v>0</v>
      </c>
      <c r="K17" s="86">
        <v>0</v>
      </c>
      <c r="L17" s="86">
        <v>0</v>
      </c>
      <c r="M17" s="86">
        <v>50</v>
      </c>
      <c r="N17" s="86">
        <v>0</v>
      </c>
      <c r="O17" s="87">
        <v>0</v>
      </c>
      <c r="P17" s="87">
        <v>0</v>
      </c>
      <c r="Q17" s="87">
        <v>0</v>
      </c>
      <c r="R17" s="87">
        <v>0</v>
      </c>
      <c r="S17" s="87">
        <v>0</v>
      </c>
      <c r="T17" s="87">
        <v>0</v>
      </c>
      <c r="U17" s="87">
        <v>0</v>
      </c>
      <c r="V17" s="87">
        <v>0</v>
      </c>
      <c r="W17" s="87">
        <v>0</v>
      </c>
      <c r="X17" s="87">
        <v>0</v>
      </c>
      <c r="Y17" s="87">
        <v>0</v>
      </c>
      <c r="Z17" s="87">
        <v>0</v>
      </c>
      <c r="AA17" s="87">
        <v>0</v>
      </c>
      <c r="AB17" s="87">
        <v>0</v>
      </c>
      <c r="AC17" s="87">
        <v>0</v>
      </c>
      <c r="AD17" s="87">
        <v>0</v>
      </c>
      <c r="AE17" s="87">
        <v>0</v>
      </c>
      <c r="AF17" s="87">
        <v>0</v>
      </c>
      <c r="AG17" s="87">
        <v>0</v>
      </c>
      <c r="AH17" s="87">
        <v>0</v>
      </c>
      <c r="AI17" s="87">
        <v>0</v>
      </c>
      <c r="AJ17" s="87">
        <v>0</v>
      </c>
      <c r="AK17" s="87">
        <v>0</v>
      </c>
      <c r="AL17" s="87">
        <v>0</v>
      </c>
      <c r="AM17" s="87">
        <v>0</v>
      </c>
      <c r="AN17" s="87">
        <v>0</v>
      </c>
      <c r="AO17" s="87">
        <v>0</v>
      </c>
      <c r="AP17" s="87">
        <v>0</v>
      </c>
      <c r="AQ17" s="87">
        <v>0</v>
      </c>
      <c r="AR17" s="87">
        <v>0</v>
      </c>
      <c r="AS17" s="87">
        <v>0</v>
      </c>
      <c r="AT17" s="87">
        <v>0</v>
      </c>
      <c r="AU17" s="87">
        <v>0</v>
      </c>
      <c r="AV17" s="87">
        <v>0</v>
      </c>
      <c r="AW17" s="87">
        <v>0</v>
      </c>
      <c r="AX17" s="87">
        <v>0</v>
      </c>
      <c r="AY17" s="87">
        <v>0</v>
      </c>
      <c r="AZ17" s="87">
        <v>0</v>
      </c>
      <c r="BA17" s="87">
        <v>0</v>
      </c>
      <c r="BB17" s="87">
        <v>0</v>
      </c>
      <c r="BC17" s="87">
        <v>0</v>
      </c>
      <c r="BD17" s="87">
        <v>0</v>
      </c>
      <c r="BE17" s="87">
        <v>0</v>
      </c>
      <c r="BF17" s="87">
        <v>0</v>
      </c>
      <c r="BG17" s="87">
        <v>0</v>
      </c>
      <c r="BH17" s="87">
        <v>0</v>
      </c>
      <c r="BI17" s="87">
        <v>0</v>
      </c>
      <c r="BJ17" s="87">
        <v>0</v>
      </c>
      <c r="BK17" s="87">
        <v>0</v>
      </c>
      <c r="BL17" s="87">
        <v>0</v>
      </c>
      <c r="BM17" s="87">
        <v>0</v>
      </c>
      <c r="BN17" s="87">
        <v>0</v>
      </c>
      <c r="BO17" s="87">
        <v>0</v>
      </c>
      <c r="BP17" s="87">
        <v>0</v>
      </c>
      <c r="BQ17" s="87">
        <v>0</v>
      </c>
      <c r="BR17" s="87">
        <v>0</v>
      </c>
      <c r="BS17" s="87">
        <v>0</v>
      </c>
      <c r="BT17" s="87">
        <v>0</v>
      </c>
      <c r="BU17" s="87">
        <v>0</v>
      </c>
      <c r="BV17" s="87">
        <v>0</v>
      </c>
      <c r="BW17" s="87">
        <v>0</v>
      </c>
      <c r="BX17" s="87">
        <v>0</v>
      </c>
      <c r="BY17" s="87">
        <v>0</v>
      </c>
      <c r="BZ17" s="87">
        <v>0</v>
      </c>
      <c r="CA17" s="87">
        <v>0</v>
      </c>
      <c r="CB17" s="87">
        <v>0</v>
      </c>
      <c r="CC17" s="87">
        <v>0</v>
      </c>
      <c r="CD17" s="87">
        <v>0</v>
      </c>
      <c r="CE17" s="87">
        <v>0</v>
      </c>
      <c r="CF17" s="87">
        <v>0</v>
      </c>
      <c r="CG17" s="87">
        <v>0</v>
      </c>
      <c r="CH17" s="87">
        <v>0</v>
      </c>
      <c r="CI17" s="87">
        <v>0</v>
      </c>
      <c r="CJ17" s="87">
        <v>0</v>
      </c>
      <c r="CK17" s="87">
        <v>0</v>
      </c>
      <c r="CL17" s="87">
        <v>0</v>
      </c>
      <c r="CM17" s="87">
        <v>0</v>
      </c>
      <c r="CN17" s="87">
        <v>0</v>
      </c>
      <c r="CO17" s="87">
        <v>0</v>
      </c>
      <c r="CP17" s="87">
        <v>0</v>
      </c>
      <c r="CQ17" s="87">
        <v>0</v>
      </c>
      <c r="CR17" s="87">
        <v>0</v>
      </c>
      <c r="CS17" s="87">
        <v>0</v>
      </c>
      <c r="CT17" s="87">
        <v>0</v>
      </c>
      <c r="CU17" s="87">
        <v>0</v>
      </c>
      <c r="CV17" s="87">
        <v>0</v>
      </c>
      <c r="CW17" s="87">
        <v>0</v>
      </c>
      <c r="CX17" s="87">
        <v>0</v>
      </c>
      <c r="CY17" s="87">
        <v>0</v>
      </c>
      <c r="CZ17" s="87">
        <v>0</v>
      </c>
      <c r="DA17" s="87">
        <v>0</v>
      </c>
      <c r="DB17" s="87">
        <v>0</v>
      </c>
      <c r="DC17" s="87">
        <v>0</v>
      </c>
      <c r="DD17" s="87">
        <v>0</v>
      </c>
      <c r="DE17" s="87">
        <v>0</v>
      </c>
      <c r="DF17" s="87">
        <v>0</v>
      </c>
      <c r="DG17" s="87">
        <v>0</v>
      </c>
      <c r="DH17" s="87">
        <v>0</v>
      </c>
      <c r="DI17" s="87">
        <v>0</v>
      </c>
    </row>
    <row r="18" spans="1:113" ht="19.5" customHeight="1">
      <c r="A18" s="59" t="s">
        <v>38</v>
      </c>
      <c r="B18" s="59" t="s">
        <v>38</v>
      </c>
      <c r="C18" s="59" t="s">
        <v>38</v>
      </c>
      <c r="D18" s="59" t="s">
        <v>293</v>
      </c>
      <c r="E18" s="86">
        <f t="shared" si="0"/>
        <v>70</v>
      </c>
      <c r="F18" s="86">
        <v>70</v>
      </c>
      <c r="G18" s="86">
        <v>0</v>
      </c>
      <c r="H18" s="86">
        <v>0</v>
      </c>
      <c r="I18" s="86">
        <v>0</v>
      </c>
      <c r="J18" s="86">
        <v>0</v>
      </c>
      <c r="K18" s="86">
        <v>0</v>
      </c>
      <c r="L18" s="86">
        <v>0</v>
      </c>
      <c r="M18" s="86">
        <v>0</v>
      </c>
      <c r="N18" s="86">
        <v>70</v>
      </c>
      <c r="O18" s="87">
        <v>0</v>
      </c>
      <c r="P18" s="87">
        <v>0</v>
      </c>
      <c r="Q18" s="87">
        <v>0</v>
      </c>
      <c r="R18" s="87">
        <v>0</v>
      </c>
      <c r="S18" s="87">
        <v>0</v>
      </c>
      <c r="T18" s="87">
        <v>0</v>
      </c>
      <c r="U18" s="87">
        <v>0</v>
      </c>
      <c r="V18" s="87">
        <v>0</v>
      </c>
      <c r="W18" s="87">
        <v>0</v>
      </c>
      <c r="X18" s="87">
        <v>0</v>
      </c>
      <c r="Y18" s="87">
        <v>0</v>
      </c>
      <c r="Z18" s="87">
        <v>0</v>
      </c>
      <c r="AA18" s="87">
        <v>0</v>
      </c>
      <c r="AB18" s="87">
        <v>0</v>
      </c>
      <c r="AC18" s="87">
        <v>0</v>
      </c>
      <c r="AD18" s="87">
        <v>0</v>
      </c>
      <c r="AE18" s="87">
        <v>0</v>
      </c>
      <c r="AF18" s="87">
        <v>0</v>
      </c>
      <c r="AG18" s="87">
        <v>0</v>
      </c>
      <c r="AH18" s="87">
        <v>0</v>
      </c>
      <c r="AI18" s="87">
        <v>0</v>
      </c>
      <c r="AJ18" s="87">
        <v>0</v>
      </c>
      <c r="AK18" s="87">
        <v>0</v>
      </c>
      <c r="AL18" s="87">
        <v>0</v>
      </c>
      <c r="AM18" s="87">
        <v>0</v>
      </c>
      <c r="AN18" s="87">
        <v>0</v>
      </c>
      <c r="AO18" s="87">
        <v>0</v>
      </c>
      <c r="AP18" s="87">
        <v>0</v>
      </c>
      <c r="AQ18" s="87">
        <v>0</v>
      </c>
      <c r="AR18" s="87">
        <v>0</v>
      </c>
      <c r="AS18" s="87">
        <v>0</v>
      </c>
      <c r="AT18" s="87">
        <v>0</v>
      </c>
      <c r="AU18" s="87">
        <v>0</v>
      </c>
      <c r="AV18" s="87">
        <v>0</v>
      </c>
      <c r="AW18" s="87">
        <v>0</v>
      </c>
      <c r="AX18" s="87">
        <v>0</v>
      </c>
      <c r="AY18" s="87">
        <v>0</v>
      </c>
      <c r="AZ18" s="87">
        <v>0</v>
      </c>
      <c r="BA18" s="87">
        <v>0</v>
      </c>
      <c r="BB18" s="87">
        <v>0</v>
      </c>
      <c r="BC18" s="87">
        <v>0</v>
      </c>
      <c r="BD18" s="87">
        <v>0</v>
      </c>
      <c r="BE18" s="87">
        <v>0</v>
      </c>
      <c r="BF18" s="87">
        <v>0</v>
      </c>
      <c r="BG18" s="87">
        <v>0</v>
      </c>
      <c r="BH18" s="87">
        <v>0</v>
      </c>
      <c r="BI18" s="87">
        <v>0</v>
      </c>
      <c r="BJ18" s="87">
        <v>0</v>
      </c>
      <c r="BK18" s="87">
        <v>0</v>
      </c>
      <c r="BL18" s="87">
        <v>0</v>
      </c>
      <c r="BM18" s="87">
        <v>0</v>
      </c>
      <c r="BN18" s="87">
        <v>0</v>
      </c>
      <c r="BO18" s="87">
        <v>0</v>
      </c>
      <c r="BP18" s="87">
        <v>0</v>
      </c>
      <c r="BQ18" s="87">
        <v>0</v>
      </c>
      <c r="BR18" s="87">
        <v>0</v>
      </c>
      <c r="BS18" s="87">
        <v>0</v>
      </c>
      <c r="BT18" s="87">
        <v>0</v>
      </c>
      <c r="BU18" s="87">
        <v>0</v>
      </c>
      <c r="BV18" s="87">
        <v>0</v>
      </c>
      <c r="BW18" s="87">
        <v>0</v>
      </c>
      <c r="BX18" s="87">
        <v>0</v>
      </c>
      <c r="BY18" s="87">
        <v>0</v>
      </c>
      <c r="BZ18" s="87">
        <v>0</v>
      </c>
      <c r="CA18" s="87">
        <v>0</v>
      </c>
      <c r="CB18" s="87">
        <v>0</v>
      </c>
      <c r="CC18" s="87">
        <v>0</v>
      </c>
      <c r="CD18" s="87">
        <v>0</v>
      </c>
      <c r="CE18" s="87">
        <v>0</v>
      </c>
      <c r="CF18" s="87">
        <v>0</v>
      </c>
      <c r="CG18" s="87">
        <v>0</v>
      </c>
      <c r="CH18" s="87">
        <v>0</v>
      </c>
      <c r="CI18" s="87">
        <v>0</v>
      </c>
      <c r="CJ18" s="87">
        <v>0</v>
      </c>
      <c r="CK18" s="87">
        <v>0</v>
      </c>
      <c r="CL18" s="87">
        <v>0</v>
      </c>
      <c r="CM18" s="87">
        <v>0</v>
      </c>
      <c r="CN18" s="87">
        <v>0</v>
      </c>
      <c r="CO18" s="87">
        <v>0</v>
      </c>
      <c r="CP18" s="87">
        <v>0</v>
      </c>
      <c r="CQ18" s="87">
        <v>0</v>
      </c>
      <c r="CR18" s="87">
        <v>0</v>
      </c>
      <c r="CS18" s="87">
        <v>0</v>
      </c>
      <c r="CT18" s="87">
        <v>0</v>
      </c>
      <c r="CU18" s="87">
        <v>0</v>
      </c>
      <c r="CV18" s="87">
        <v>0</v>
      </c>
      <c r="CW18" s="87">
        <v>0</v>
      </c>
      <c r="CX18" s="87">
        <v>0</v>
      </c>
      <c r="CY18" s="87">
        <v>0</v>
      </c>
      <c r="CZ18" s="87">
        <v>0</v>
      </c>
      <c r="DA18" s="87">
        <v>0</v>
      </c>
      <c r="DB18" s="87">
        <v>0</v>
      </c>
      <c r="DC18" s="87">
        <v>0</v>
      </c>
      <c r="DD18" s="87">
        <v>0</v>
      </c>
      <c r="DE18" s="87">
        <v>0</v>
      </c>
      <c r="DF18" s="87">
        <v>0</v>
      </c>
      <c r="DG18" s="87">
        <v>0</v>
      </c>
      <c r="DH18" s="87">
        <v>0</v>
      </c>
      <c r="DI18" s="87">
        <v>0</v>
      </c>
    </row>
    <row r="19" spans="1:113" ht="19.5" customHeight="1">
      <c r="A19" s="59" t="s">
        <v>38</v>
      </c>
      <c r="B19" s="59" t="s">
        <v>38</v>
      </c>
      <c r="C19" s="59" t="s">
        <v>38</v>
      </c>
      <c r="D19" s="59" t="s">
        <v>294</v>
      </c>
      <c r="E19" s="86">
        <f t="shared" si="0"/>
        <v>70</v>
      </c>
      <c r="F19" s="86">
        <v>70</v>
      </c>
      <c r="G19" s="86">
        <v>0</v>
      </c>
      <c r="H19" s="86">
        <v>0</v>
      </c>
      <c r="I19" s="86">
        <v>0</v>
      </c>
      <c r="J19" s="86">
        <v>0</v>
      </c>
      <c r="K19" s="86">
        <v>0</v>
      </c>
      <c r="L19" s="86">
        <v>0</v>
      </c>
      <c r="M19" s="86">
        <v>0</v>
      </c>
      <c r="N19" s="86">
        <v>70</v>
      </c>
      <c r="O19" s="87">
        <v>0</v>
      </c>
      <c r="P19" s="87">
        <v>0</v>
      </c>
      <c r="Q19" s="87">
        <v>0</v>
      </c>
      <c r="R19" s="87">
        <v>0</v>
      </c>
      <c r="S19" s="87">
        <v>0</v>
      </c>
      <c r="T19" s="87">
        <v>0</v>
      </c>
      <c r="U19" s="87">
        <v>0</v>
      </c>
      <c r="V19" s="87">
        <v>0</v>
      </c>
      <c r="W19" s="87">
        <v>0</v>
      </c>
      <c r="X19" s="87">
        <v>0</v>
      </c>
      <c r="Y19" s="87">
        <v>0</v>
      </c>
      <c r="Z19" s="87">
        <v>0</v>
      </c>
      <c r="AA19" s="87">
        <v>0</v>
      </c>
      <c r="AB19" s="87">
        <v>0</v>
      </c>
      <c r="AC19" s="87">
        <v>0</v>
      </c>
      <c r="AD19" s="87">
        <v>0</v>
      </c>
      <c r="AE19" s="87">
        <v>0</v>
      </c>
      <c r="AF19" s="87">
        <v>0</v>
      </c>
      <c r="AG19" s="87">
        <v>0</v>
      </c>
      <c r="AH19" s="87">
        <v>0</v>
      </c>
      <c r="AI19" s="87">
        <v>0</v>
      </c>
      <c r="AJ19" s="87">
        <v>0</v>
      </c>
      <c r="AK19" s="87">
        <v>0</v>
      </c>
      <c r="AL19" s="87">
        <v>0</v>
      </c>
      <c r="AM19" s="87">
        <v>0</v>
      </c>
      <c r="AN19" s="87">
        <v>0</v>
      </c>
      <c r="AO19" s="87">
        <v>0</v>
      </c>
      <c r="AP19" s="87">
        <v>0</v>
      </c>
      <c r="AQ19" s="87">
        <v>0</v>
      </c>
      <c r="AR19" s="87">
        <v>0</v>
      </c>
      <c r="AS19" s="87">
        <v>0</v>
      </c>
      <c r="AT19" s="87">
        <v>0</v>
      </c>
      <c r="AU19" s="87">
        <v>0</v>
      </c>
      <c r="AV19" s="87">
        <v>0</v>
      </c>
      <c r="AW19" s="87">
        <v>0</v>
      </c>
      <c r="AX19" s="87">
        <v>0</v>
      </c>
      <c r="AY19" s="87">
        <v>0</v>
      </c>
      <c r="AZ19" s="87">
        <v>0</v>
      </c>
      <c r="BA19" s="87">
        <v>0</v>
      </c>
      <c r="BB19" s="87">
        <v>0</v>
      </c>
      <c r="BC19" s="87">
        <v>0</v>
      </c>
      <c r="BD19" s="87">
        <v>0</v>
      </c>
      <c r="BE19" s="87">
        <v>0</v>
      </c>
      <c r="BF19" s="87">
        <v>0</v>
      </c>
      <c r="BG19" s="87">
        <v>0</v>
      </c>
      <c r="BH19" s="87">
        <v>0</v>
      </c>
      <c r="BI19" s="87">
        <v>0</v>
      </c>
      <c r="BJ19" s="87">
        <v>0</v>
      </c>
      <c r="BK19" s="87">
        <v>0</v>
      </c>
      <c r="BL19" s="87">
        <v>0</v>
      </c>
      <c r="BM19" s="87">
        <v>0</v>
      </c>
      <c r="BN19" s="87">
        <v>0</v>
      </c>
      <c r="BO19" s="87">
        <v>0</v>
      </c>
      <c r="BP19" s="87">
        <v>0</v>
      </c>
      <c r="BQ19" s="87">
        <v>0</v>
      </c>
      <c r="BR19" s="87">
        <v>0</v>
      </c>
      <c r="BS19" s="87">
        <v>0</v>
      </c>
      <c r="BT19" s="87">
        <v>0</v>
      </c>
      <c r="BU19" s="87">
        <v>0</v>
      </c>
      <c r="BV19" s="87">
        <v>0</v>
      </c>
      <c r="BW19" s="87">
        <v>0</v>
      </c>
      <c r="BX19" s="87">
        <v>0</v>
      </c>
      <c r="BY19" s="87">
        <v>0</v>
      </c>
      <c r="BZ19" s="87">
        <v>0</v>
      </c>
      <c r="CA19" s="87">
        <v>0</v>
      </c>
      <c r="CB19" s="87">
        <v>0</v>
      </c>
      <c r="CC19" s="87">
        <v>0</v>
      </c>
      <c r="CD19" s="87">
        <v>0</v>
      </c>
      <c r="CE19" s="87">
        <v>0</v>
      </c>
      <c r="CF19" s="87">
        <v>0</v>
      </c>
      <c r="CG19" s="87">
        <v>0</v>
      </c>
      <c r="CH19" s="87">
        <v>0</v>
      </c>
      <c r="CI19" s="87">
        <v>0</v>
      </c>
      <c r="CJ19" s="87">
        <v>0</v>
      </c>
      <c r="CK19" s="87">
        <v>0</v>
      </c>
      <c r="CL19" s="87">
        <v>0</v>
      </c>
      <c r="CM19" s="87">
        <v>0</v>
      </c>
      <c r="CN19" s="87">
        <v>0</v>
      </c>
      <c r="CO19" s="87">
        <v>0</v>
      </c>
      <c r="CP19" s="87">
        <v>0</v>
      </c>
      <c r="CQ19" s="87">
        <v>0</v>
      </c>
      <c r="CR19" s="87">
        <v>0</v>
      </c>
      <c r="CS19" s="87">
        <v>0</v>
      </c>
      <c r="CT19" s="87">
        <v>0</v>
      </c>
      <c r="CU19" s="87">
        <v>0</v>
      </c>
      <c r="CV19" s="87">
        <v>0</v>
      </c>
      <c r="CW19" s="87">
        <v>0</v>
      </c>
      <c r="CX19" s="87">
        <v>0</v>
      </c>
      <c r="CY19" s="87">
        <v>0</v>
      </c>
      <c r="CZ19" s="87">
        <v>0</v>
      </c>
      <c r="DA19" s="87">
        <v>0</v>
      </c>
      <c r="DB19" s="87">
        <v>0</v>
      </c>
      <c r="DC19" s="87">
        <v>0</v>
      </c>
      <c r="DD19" s="87">
        <v>0</v>
      </c>
      <c r="DE19" s="87">
        <v>0</v>
      </c>
      <c r="DF19" s="87">
        <v>0</v>
      </c>
      <c r="DG19" s="87">
        <v>0</v>
      </c>
      <c r="DH19" s="87">
        <v>0</v>
      </c>
      <c r="DI19" s="87">
        <v>0</v>
      </c>
    </row>
    <row r="20" spans="1:113" ht="19.5" customHeight="1">
      <c r="A20" s="59" t="s">
        <v>103</v>
      </c>
      <c r="B20" s="59" t="s">
        <v>104</v>
      </c>
      <c r="C20" s="59" t="s">
        <v>88</v>
      </c>
      <c r="D20" s="59" t="s">
        <v>295</v>
      </c>
      <c r="E20" s="86">
        <f t="shared" si="0"/>
        <v>70</v>
      </c>
      <c r="F20" s="86">
        <v>70</v>
      </c>
      <c r="G20" s="86">
        <v>0</v>
      </c>
      <c r="H20" s="86">
        <v>0</v>
      </c>
      <c r="I20" s="86">
        <v>0</v>
      </c>
      <c r="J20" s="86">
        <v>0</v>
      </c>
      <c r="K20" s="86">
        <v>0</v>
      </c>
      <c r="L20" s="86">
        <v>0</v>
      </c>
      <c r="M20" s="86">
        <v>0</v>
      </c>
      <c r="N20" s="86">
        <v>70</v>
      </c>
      <c r="O20" s="87">
        <v>0</v>
      </c>
      <c r="P20" s="87">
        <v>0</v>
      </c>
      <c r="Q20" s="87">
        <v>0</v>
      </c>
      <c r="R20" s="87">
        <v>0</v>
      </c>
      <c r="S20" s="87">
        <v>0</v>
      </c>
      <c r="T20" s="87">
        <v>0</v>
      </c>
      <c r="U20" s="87">
        <v>0</v>
      </c>
      <c r="V20" s="87">
        <v>0</v>
      </c>
      <c r="W20" s="87">
        <v>0</v>
      </c>
      <c r="X20" s="87">
        <v>0</v>
      </c>
      <c r="Y20" s="87">
        <v>0</v>
      </c>
      <c r="Z20" s="87">
        <v>0</v>
      </c>
      <c r="AA20" s="87">
        <v>0</v>
      </c>
      <c r="AB20" s="87">
        <v>0</v>
      </c>
      <c r="AC20" s="87">
        <v>0</v>
      </c>
      <c r="AD20" s="87">
        <v>0</v>
      </c>
      <c r="AE20" s="87">
        <v>0</v>
      </c>
      <c r="AF20" s="87">
        <v>0</v>
      </c>
      <c r="AG20" s="87">
        <v>0</v>
      </c>
      <c r="AH20" s="87">
        <v>0</v>
      </c>
      <c r="AI20" s="87">
        <v>0</v>
      </c>
      <c r="AJ20" s="87">
        <v>0</v>
      </c>
      <c r="AK20" s="87">
        <v>0</v>
      </c>
      <c r="AL20" s="87">
        <v>0</v>
      </c>
      <c r="AM20" s="87">
        <v>0</v>
      </c>
      <c r="AN20" s="87">
        <v>0</v>
      </c>
      <c r="AO20" s="87">
        <v>0</v>
      </c>
      <c r="AP20" s="87">
        <v>0</v>
      </c>
      <c r="AQ20" s="87">
        <v>0</v>
      </c>
      <c r="AR20" s="87">
        <v>0</v>
      </c>
      <c r="AS20" s="87">
        <v>0</v>
      </c>
      <c r="AT20" s="87">
        <v>0</v>
      </c>
      <c r="AU20" s="87">
        <v>0</v>
      </c>
      <c r="AV20" s="87">
        <v>0</v>
      </c>
      <c r="AW20" s="87">
        <v>0</v>
      </c>
      <c r="AX20" s="87">
        <v>0</v>
      </c>
      <c r="AY20" s="87">
        <v>0</v>
      </c>
      <c r="AZ20" s="87">
        <v>0</v>
      </c>
      <c r="BA20" s="87">
        <v>0</v>
      </c>
      <c r="BB20" s="87">
        <v>0</v>
      </c>
      <c r="BC20" s="87">
        <v>0</v>
      </c>
      <c r="BD20" s="87">
        <v>0</v>
      </c>
      <c r="BE20" s="87">
        <v>0</v>
      </c>
      <c r="BF20" s="87">
        <v>0</v>
      </c>
      <c r="BG20" s="87">
        <v>0</v>
      </c>
      <c r="BH20" s="87">
        <v>0</v>
      </c>
      <c r="BI20" s="87">
        <v>0</v>
      </c>
      <c r="BJ20" s="87">
        <v>0</v>
      </c>
      <c r="BK20" s="87">
        <v>0</v>
      </c>
      <c r="BL20" s="87">
        <v>0</v>
      </c>
      <c r="BM20" s="87">
        <v>0</v>
      </c>
      <c r="BN20" s="87">
        <v>0</v>
      </c>
      <c r="BO20" s="87">
        <v>0</v>
      </c>
      <c r="BP20" s="87">
        <v>0</v>
      </c>
      <c r="BQ20" s="87">
        <v>0</v>
      </c>
      <c r="BR20" s="87">
        <v>0</v>
      </c>
      <c r="BS20" s="87">
        <v>0</v>
      </c>
      <c r="BT20" s="87">
        <v>0</v>
      </c>
      <c r="BU20" s="87">
        <v>0</v>
      </c>
      <c r="BV20" s="87">
        <v>0</v>
      </c>
      <c r="BW20" s="87">
        <v>0</v>
      </c>
      <c r="BX20" s="87">
        <v>0</v>
      </c>
      <c r="BY20" s="87">
        <v>0</v>
      </c>
      <c r="BZ20" s="87">
        <v>0</v>
      </c>
      <c r="CA20" s="87">
        <v>0</v>
      </c>
      <c r="CB20" s="87">
        <v>0</v>
      </c>
      <c r="CC20" s="87">
        <v>0</v>
      </c>
      <c r="CD20" s="87">
        <v>0</v>
      </c>
      <c r="CE20" s="87">
        <v>0</v>
      </c>
      <c r="CF20" s="87">
        <v>0</v>
      </c>
      <c r="CG20" s="87">
        <v>0</v>
      </c>
      <c r="CH20" s="87">
        <v>0</v>
      </c>
      <c r="CI20" s="87">
        <v>0</v>
      </c>
      <c r="CJ20" s="87">
        <v>0</v>
      </c>
      <c r="CK20" s="87">
        <v>0</v>
      </c>
      <c r="CL20" s="87">
        <v>0</v>
      </c>
      <c r="CM20" s="87">
        <v>0</v>
      </c>
      <c r="CN20" s="87">
        <v>0</v>
      </c>
      <c r="CO20" s="87">
        <v>0</v>
      </c>
      <c r="CP20" s="87">
        <v>0</v>
      </c>
      <c r="CQ20" s="87">
        <v>0</v>
      </c>
      <c r="CR20" s="87">
        <v>0</v>
      </c>
      <c r="CS20" s="87">
        <v>0</v>
      </c>
      <c r="CT20" s="87">
        <v>0</v>
      </c>
      <c r="CU20" s="87">
        <v>0</v>
      </c>
      <c r="CV20" s="87">
        <v>0</v>
      </c>
      <c r="CW20" s="87">
        <v>0</v>
      </c>
      <c r="CX20" s="87">
        <v>0</v>
      </c>
      <c r="CY20" s="87">
        <v>0</v>
      </c>
      <c r="CZ20" s="87">
        <v>0</v>
      </c>
      <c r="DA20" s="87">
        <v>0</v>
      </c>
      <c r="DB20" s="87">
        <v>0</v>
      </c>
      <c r="DC20" s="87">
        <v>0</v>
      </c>
      <c r="DD20" s="87">
        <v>0</v>
      </c>
      <c r="DE20" s="87">
        <v>0</v>
      </c>
      <c r="DF20" s="87">
        <v>0</v>
      </c>
      <c r="DG20" s="87">
        <v>0</v>
      </c>
      <c r="DH20" s="87">
        <v>0</v>
      </c>
      <c r="DI20" s="87">
        <v>0</v>
      </c>
    </row>
    <row r="21" spans="1:113" ht="19.5" customHeight="1">
      <c r="A21" s="59" t="s">
        <v>38</v>
      </c>
      <c r="B21" s="59" t="s">
        <v>38</v>
      </c>
      <c r="C21" s="59" t="s">
        <v>38</v>
      </c>
      <c r="D21" s="59" t="s">
        <v>296</v>
      </c>
      <c r="E21" s="86">
        <f t="shared" si="0"/>
        <v>179.64</v>
      </c>
      <c r="F21" s="86">
        <v>179.64</v>
      </c>
      <c r="G21" s="86">
        <v>0</v>
      </c>
      <c r="H21" s="86">
        <v>49.64</v>
      </c>
      <c r="I21" s="86">
        <v>0</v>
      </c>
      <c r="J21" s="86">
        <v>0</v>
      </c>
      <c r="K21" s="86">
        <v>0</v>
      </c>
      <c r="L21" s="86">
        <v>0</v>
      </c>
      <c r="M21" s="86">
        <v>0</v>
      </c>
      <c r="N21" s="86">
        <v>0</v>
      </c>
      <c r="O21" s="87">
        <v>0</v>
      </c>
      <c r="P21" s="87">
        <v>0</v>
      </c>
      <c r="Q21" s="87">
        <v>130</v>
      </c>
      <c r="R21" s="87">
        <v>0</v>
      </c>
      <c r="S21" s="87">
        <v>0</v>
      </c>
      <c r="T21" s="87">
        <v>0</v>
      </c>
      <c r="U21" s="87">
        <v>0</v>
      </c>
      <c r="V21" s="87">
        <v>0</v>
      </c>
      <c r="W21" s="87">
        <v>0</v>
      </c>
      <c r="X21" s="87">
        <v>0</v>
      </c>
      <c r="Y21" s="87">
        <v>0</v>
      </c>
      <c r="Z21" s="87">
        <v>0</v>
      </c>
      <c r="AA21" s="87">
        <v>0</v>
      </c>
      <c r="AB21" s="87">
        <v>0</v>
      </c>
      <c r="AC21" s="87">
        <v>0</v>
      </c>
      <c r="AD21" s="87">
        <v>0</v>
      </c>
      <c r="AE21" s="87">
        <v>0</v>
      </c>
      <c r="AF21" s="87">
        <v>0</v>
      </c>
      <c r="AG21" s="87">
        <v>0</v>
      </c>
      <c r="AH21" s="87">
        <v>0</v>
      </c>
      <c r="AI21" s="87">
        <v>0</v>
      </c>
      <c r="AJ21" s="87">
        <v>0</v>
      </c>
      <c r="AK21" s="87">
        <v>0</v>
      </c>
      <c r="AL21" s="87">
        <v>0</v>
      </c>
      <c r="AM21" s="87">
        <v>0</v>
      </c>
      <c r="AN21" s="87">
        <v>0</v>
      </c>
      <c r="AO21" s="87">
        <v>0</v>
      </c>
      <c r="AP21" s="87">
        <v>0</v>
      </c>
      <c r="AQ21" s="87">
        <v>0</v>
      </c>
      <c r="AR21" s="87">
        <v>0</v>
      </c>
      <c r="AS21" s="87">
        <v>0</v>
      </c>
      <c r="AT21" s="87">
        <v>0</v>
      </c>
      <c r="AU21" s="87">
        <v>0</v>
      </c>
      <c r="AV21" s="87">
        <v>0</v>
      </c>
      <c r="AW21" s="87">
        <v>0</v>
      </c>
      <c r="AX21" s="87">
        <v>0</v>
      </c>
      <c r="AY21" s="87">
        <v>0</v>
      </c>
      <c r="AZ21" s="87">
        <v>0</v>
      </c>
      <c r="BA21" s="87">
        <v>0</v>
      </c>
      <c r="BB21" s="87">
        <v>0</v>
      </c>
      <c r="BC21" s="87">
        <v>0</v>
      </c>
      <c r="BD21" s="87">
        <v>0</v>
      </c>
      <c r="BE21" s="87">
        <v>0</v>
      </c>
      <c r="BF21" s="87">
        <v>0</v>
      </c>
      <c r="BG21" s="87">
        <v>0</v>
      </c>
      <c r="BH21" s="87">
        <v>0</v>
      </c>
      <c r="BI21" s="87">
        <v>0</v>
      </c>
      <c r="BJ21" s="87">
        <v>0</v>
      </c>
      <c r="BK21" s="87">
        <v>0</v>
      </c>
      <c r="BL21" s="87">
        <v>0</v>
      </c>
      <c r="BM21" s="87">
        <v>0</v>
      </c>
      <c r="BN21" s="87">
        <v>0</v>
      </c>
      <c r="BO21" s="87">
        <v>0</v>
      </c>
      <c r="BP21" s="87">
        <v>0</v>
      </c>
      <c r="BQ21" s="87">
        <v>0</v>
      </c>
      <c r="BR21" s="87">
        <v>0</v>
      </c>
      <c r="BS21" s="87">
        <v>0</v>
      </c>
      <c r="BT21" s="87">
        <v>0</v>
      </c>
      <c r="BU21" s="87">
        <v>0</v>
      </c>
      <c r="BV21" s="87">
        <v>0</v>
      </c>
      <c r="BW21" s="87">
        <v>0</v>
      </c>
      <c r="BX21" s="87">
        <v>0</v>
      </c>
      <c r="BY21" s="87">
        <v>0</v>
      </c>
      <c r="BZ21" s="87">
        <v>0</v>
      </c>
      <c r="CA21" s="87">
        <v>0</v>
      </c>
      <c r="CB21" s="87">
        <v>0</v>
      </c>
      <c r="CC21" s="87">
        <v>0</v>
      </c>
      <c r="CD21" s="87">
        <v>0</v>
      </c>
      <c r="CE21" s="87">
        <v>0</v>
      </c>
      <c r="CF21" s="87">
        <v>0</v>
      </c>
      <c r="CG21" s="87">
        <v>0</v>
      </c>
      <c r="CH21" s="87">
        <v>0</v>
      </c>
      <c r="CI21" s="87">
        <v>0</v>
      </c>
      <c r="CJ21" s="87">
        <v>0</v>
      </c>
      <c r="CK21" s="87">
        <v>0</v>
      </c>
      <c r="CL21" s="87">
        <v>0</v>
      </c>
      <c r="CM21" s="87">
        <v>0</v>
      </c>
      <c r="CN21" s="87">
        <v>0</v>
      </c>
      <c r="CO21" s="87">
        <v>0</v>
      </c>
      <c r="CP21" s="87">
        <v>0</v>
      </c>
      <c r="CQ21" s="87">
        <v>0</v>
      </c>
      <c r="CR21" s="87">
        <v>0</v>
      </c>
      <c r="CS21" s="87">
        <v>0</v>
      </c>
      <c r="CT21" s="87">
        <v>0</v>
      </c>
      <c r="CU21" s="87">
        <v>0</v>
      </c>
      <c r="CV21" s="87">
        <v>0</v>
      </c>
      <c r="CW21" s="87">
        <v>0</v>
      </c>
      <c r="CX21" s="87">
        <v>0</v>
      </c>
      <c r="CY21" s="87">
        <v>0</v>
      </c>
      <c r="CZ21" s="87">
        <v>0</v>
      </c>
      <c r="DA21" s="87">
        <v>0</v>
      </c>
      <c r="DB21" s="87">
        <v>0</v>
      </c>
      <c r="DC21" s="87">
        <v>0</v>
      </c>
      <c r="DD21" s="87">
        <v>0</v>
      </c>
      <c r="DE21" s="87">
        <v>0</v>
      </c>
      <c r="DF21" s="87">
        <v>0</v>
      </c>
      <c r="DG21" s="87">
        <v>0</v>
      </c>
      <c r="DH21" s="87">
        <v>0</v>
      </c>
      <c r="DI21" s="87">
        <v>0</v>
      </c>
    </row>
    <row r="22" spans="1:113" ht="19.5" customHeight="1">
      <c r="A22" s="59" t="s">
        <v>38</v>
      </c>
      <c r="B22" s="59" t="s">
        <v>38</v>
      </c>
      <c r="C22" s="59" t="s">
        <v>38</v>
      </c>
      <c r="D22" s="59" t="s">
        <v>297</v>
      </c>
      <c r="E22" s="86">
        <f t="shared" si="0"/>
        <v>179.64</v>
      </c>
      <c r="F22" s="86">
        <v>179.64</v>
      </c>
      <c r="G22" s="86">
        <v>0</v>
      </c>
      <c r="H22" s="86">
        <v>49.64</v>
      </c>
      <c r="I22" s="86">
        <v>0</v>
      </c>
      <c r="J22" s="86">
        <v>0</v>
      </c>
      <c r="K22" s="86">
        <v>0</v>
      </c>
      <c r="L22" s="86">
        <v>0</v>
      </c>
      <c r="M22" s="86">
        <v>0</v>
      </c>
      <c r="N22" s="86">
        <v>0</v>
      </c>
      <c r="O22" s="87">
        <v>0</v>
      </c>
      <c r="P22" s="87">
        <v>0</v>
      </c>
      <c r="Q22" s="87">
        <v>130</v>
      </c>
      <c r="R22" s="87">
        <v>0</v>
      </c>
      <c r="S22" s="87">
        <v>0</v>
      </c>
      <c r="T22" s="87">
        <v>0</v>
      </c>
      <c r="U22" s="87">
        <v>0</v>
      </c>
      <c r="V22" s="87">
        <v>0</v>
      </c>
      <c r="W22" s="87">
        <v>0</v>
      </c>
      <c r="X22" s="87">
        <v>0</v>
      </c>
      <c r="Y22" s="87">
        <v>0</v>
      </c>
      <c r="Z22" s="87">
        <v>0</v>
      </c>
      <c r="AA22" s="87">
        <v>0</v>
      </c>
      <c r="AB22" s="87">
        <v>0</v>
      </c>
      <c r="AC22" s="87">
        <v>0</v>
      </c>
      <c r="AD22" s="87">
        <v>0</v>
      </c>
      <c r="AE22" s="87">
        <v>0</v>
      </c>
      <c r="AF22" s="87">
        <v>0</v>
      </c>
      <c r="AG22" s="87">
        <v>0</v>
      </c>
      <c r="AH22" s="87">
        <v>0</v>
      </c>
      <c r="AI22" s="87">
        <v>0</v>
      </c>
      <c r="AJ22" s="87">
        <v>0</v>
      </c>
      <c r="AK22" s="87">
        <v>0</v>
      </c>
      <c r="AL22" s="87">
        <v>0</v>
      </c>
      <c r="AM22" s="87">
        <v>0</v>
      </c>
      <c r="AN22" s="87">
        <v>0</v>
      </c>
      <c r="AO22" s="87">
        <v>0</v>
      </c>
      <c r="AP22" s="87">
        <v>0</v>
      </c>
      <c r="AQ22" s="87">
        <v>0</v>
      </c>
      <c r="AR22" s="87">
        <v>0</v>
      </c>
      <c r="AS22" s="87">
        <v>0</v>
      </c>
      <c r="AT22" s="87">
        <v>0</v>
      </c>
      <c r="AU22" s="87">
        <v>0</v>
      </c>
      <c r="AV22" s="87">
        <v>0</v>
      </c>
      <c r="AW22" s="87">
        <v>0</v>
      </c>
      <c r="AX22" s="87">
        <v>0</v>
      </c>
      <c r="AY22" s="87">
        <v>0</v>
      </c>
      <c r="AZ22" s="87">
        <v>0</v>
      </c>
      <c r="BA22" s="87">
        <v>0</v>
      </c>
      <c r="BB22" s="87">
        <v>0</v>
      </c>
      <c r="BC22" s="87">
        <v>0</v>
      </c>
      <c r="BD22" s="87">
        <v>0</v>
      </c>
      <c r="BE22" s="87">
        <v>0</v>
      </c>
      <c r="BF22" s="87">
        <v>0</v>
      </c>
      <c r="BG22" s="87">
        <v>0</v>
      </c>
      <c r="BH22" s="87">
        <v>0</v>
      </c>
      <c r="BI22" s="87">
        <v>0</v>
      </c>
      <c r="BJ22" s="87">
        <v>0</v>
      </c>
      <c r="BK22" s="87">
        <v>0</v>
      </c>
      <c r="BL22" s="87">
        <v>0</v>
      </c>
      <c r="BM22" s="87">
        <v>0</v>
      </c>
      <c r="BN22" s="87">
        <v>0</v>
      </c>
      <c r="BO22" s="87">
        <v>0</v>
      </c>
      <c r="BP22" s="87">
        <v>0</v>
      </c>
      <c r="BQ22" s="87">
        <v>0</v>
      </c>
      <c r="BR22" s="87">
        <v>0</v>
      </c>
      <c r="BS22" s="87">
        <v>0</v>
      </c>
      <c r="BT22" s="87">
        <v>0</v>
      </c>
      <c r="BU22" s="87">
        <v>0</v>
      </c>
      <c r="BV22" s="87">
        <v>0</v>
      </c>
      <c r="BW22" s="87">
        <v>0</v>
      </c>
      <c r="BX22" s="87">
        <v>0</v>
      </c>
      <c r="BY22" s="87">
        <v>0</v>
      </c>
      <c r="BZ22" s="87">
        <v>0</v>
      </c>
      <c r="CA22" s="87">
        <v>0</v>
      </c>
      <c r="CB22" s="87">
        <v>0</v>
      </c>
      <c r="CC22" s="87">
        <v>0</v>
      </c>
      <c r="CD22" s="87">
        <v>0</v>
      </c>
      <c r="CE22" s="87">
        <v>0</v>
      </c>
      <c r="CF22" s="87">
        <v>0</v>
      </c>
      <c r="CG22" s="87">
        <v>0</v>
      </c>
      <c r="CH22" s="87">
        <v>0</v>
      </c>
      <c r="CI22" s="87">
        <v>0</v>
      </c>
      <c r="CJ22" s="87">
        <v>0</v>
      </c>
      <c r="CK22" s="87">
        <v>0</v>
      </c>
      <c r="CL22" s="87">
        <v>0</v>
      </c>
      <c r="CM22" s="87">
        <v>0</v>
      </c>
      <c r="CN22" s="87">
        <v>0</v>
      </c>
      <c r="CO22" s="87">
        <v>0</v>
      </c>
      <c r="CP22" s="87">
        <v>0</v>
      </c>
      <c r="CQ22" s="87">
        <v>0</v>
      </c>
      <c r="CR22" s="87">
        <v>0</v>
      </c>
      <c r="CS22" s="87">
        <v>0</v>
      </c>
      <c r="CT22" s="87">
        <v>0</v>
      </c>
      <c r="CU22" s="87">
        <v>0</v>
      </c>
      <c r="CV22" s="87">
        <v>0</v>
      </c>
      <c r="CW22" s="87">
        <v>0</v>
      </c>
      <c r="CX22" s="87">
        <v>0</v>
      </c>
      <c r="CY22" s="87">
        <v>0</v>
      </c>
      <c r="CZ22" s="87">
        <v>0</v>
      </c>
      <c r="DA22" s="87">
        <v>0</v>
      </c>
      <c r="DB22" s="87">
        <v>0</v>
      </c>
      <c r="DC22" s="87">
        <v>0</v>
      </c>
      <c r="DD22" s="87">
        <v>0</v>
      </c>
      <c r="DE22" s="87">
        <v>0</v>
      </c>
      <c r="DF22" s="87">
        <v>0</v>
      </c>
      <c r="DG22" s="87">
        <v>0</v>
      </c>
      <c r="DH22" s="87">
        <v>0</v>
      </c>
      <c r="DI22" s="87">
        <v>0</v>
      </c>
    </row>
    <row r="23" spans="1:113" ht="19.5" customHeight="1">
      <c r="A23" s="59" t="s">
        <v>110</v>
      </c>
      <c r="B23" s="59" t="s">
        <v>88</v>
      </c>
      <c r="C23" s="59" t="s">
        <v>92</v>
      </c>
      <c r="D23" s="59" t="s">
        <v>298</v>
      </c>
      <c r="E23" s="86">
        <f t="shared" si="0"/>
        <v>130</v>
      </c>
      <c r="F23" s="86">
        <v>130</v>
      </c>
      <c r="G23" s="86">
        <v>0</v>
      </c>
      <c r="H23" s="86">
        <v>0</v>
      </c>
      <c r="I23" s="86">
        <v>0</v>
      </c>
      <c r="J23" s="86">
        <v>0</v>
      </c>
      <c r="K23" s="86">
        <v>0</v>
      </c>
      <c r="L23" s="86">
        <v>0</v>
      </c>
      <c r="M23" s="86">
        <v>0</v>
      </c>
      <c r="N23" s="86">
        <v>0</v>
      </c>
      <c r="O23" s="87">
        <v>0</v>
      </c>
      <c r="P23" s="87">
        <v>0</v>
      </c>
      <c r="Q23" s="87">
        <v>130</v>
      </c>
      <c r="R23" s="87">
        <v>0</v>
      </c>
      <c r="S23" s="87">
        <v>0</v>
      </c>
      <c r="T23" s="87">
        <v>0</v>
      </c>
      <c r="U23" s="87">
        <v>0</v>
      </c>
      <c r="V23" s="87">
        <v>0</v>
      </c>
      <c r="W23" s="87">
        <v>0</v>
      </c>
      <c r="X23" s="87">
        <v>0</v>
      </c>
      <c r="Y23" s="87">
        <v>0</v>
      </c>
      <c r="Z23" s="87">
        <v>0</v>
      </c>
      <c r="AA23" s="87">
        <v>0</v>
      </c>
      <c r="AB23" s="87">
        <v>0</v>
      </c>
      <c r="AC23" s="87">
        <v>0</v>
      </c>
      <c r="AD23" s="87">
        <v>0</v>
      </c>
      <c r="AE23" s="87">
        <v>0</v>
      </c>
      <c r="AF23" s="87">
        <v>0</v>
      </c>
      <c r="AG23" s="87">
        <v>0</v>
      </c>
      <c r="AH23" s="87">
        <v>0</v>
      </c>
      <c r="AI23" s="87">
        <v>0</v>
      </c>
      <c r="AJ23" s="87">
        <v>0</v>
      </c>
      <c r="AK23" s="87">
        <v>0</v>
      </c>
      <c r="AL23" s="87">
        <v>0</v>
      </c>
      <c r="AM23" s="87">
        <v>0</v>
      </c>
      <c r="AN23" s="87">
        <v>0</v>
      </c>
      <c r="AO23" s="87">
        <v>0</v>
      </c>
      <c r="AP23" s="87">
        <v>0</v>
      </c>
      <c r="AQ23" s="87">
        <v>0</v>
      </c>
      <c r="AR23" s="87">
        <v>0</v>
      </c>
      <c r="AS23" s="87">
        <v>0</v>
      </c>
      <c r="AT23" s="87">
        <v>0</v>
      </c>
      <c r="AU23" s="87">
        <v>0</v>
      </c>
      <c r="AV23" s="87">
        <v>0</v>
      </c>
      <c r="AW23" s="87">
        <v>0</v>
      </c>
      <c r="AX23" s="87">
        <v>0</v>
      </c>
      <c r="AY23" s="87">
        <v>0</v>
      </c>
      <c r="AZ23" s="87">
        <v>0</v>
      </c>
      <c r="BA23" s="87">
        <v>0</v>
      </c>
      <c r="BB23" s="87">
        <v>0</v>
      </c>
      <c r="BC23" s="87">
        <v>0</v>
      </c>
      <c r="BD23" s="87">
        <v>0</v>
      </c>
      <c r="BE23" s="87">
        <v>0</v>
      </c>
      <c r="BF23" s="87">
        <v>0</v>
      </c>
      <c r="BG23" s="87">
        <v>0</v>
      </c>
      <c r="BH23" s="87">
        <v>0</v>
      </c>
      <c r="BI23" s="87">
        <v>0</v>
      </c>
      <c r="BJ23" s="87">
        <v>0</v>
      </c>
      <c r="BK23" s="87">
        <v>0</v>
      </c>
      <c r="BL23" s="87">
        <v>0</v>
      </c>
      <c r="BM23" s="87">
        <v>0</v>
      </c>
      <c r="BN23" s="87">
        <v>0</v>
      </c>
      <c r="BO23" s="87">
        <v>0</v>
      </c>
      <c r="BP23" s="87">
        <v>0</v>
      </c>
      <c r="BQ23" s="87">
        <v>0</v>
      </c>
      <c r="BR23" s="87">
        <v>0</v>
      </c>
      <c r="BS23" s="87">
        <v>0</v>
      </c>
      <c r="BT23" s="87">
        <v>0</v>
      </c>
      <c r="BU23" s="87">
        <v>0</v>
      </c>
      <c r="BV23" s="87">
        <v>0</v>
      </c>
      <c r="BW23" s="87">
        <v>0</v>
      </c>
      <c r="BX23" s="87">
        <v>0</v>
      </c>
      <c r="BY23" s="87">
        <v>0</v>
      </c>
      <c r="BZ23" s="87">
        <v>0</v>
      </c>
      <c r="CA23" s="87">
        <v>0</v>
      </c>
      <c r="CB23" s="87">
        <v>0</v>
      </c>
      <c r="CC23" s="87">
        <v>0</v>
      </c>
      <c r="CD23" s="87">
        <v>0</v>
      </c>
      <c r="CE23" s="87">
        <v>0</v>
      </c>
      <c r="CF23" s="87">
        <v>0</v>
      </c>
      <c r="CG23" s="87">
        <v>0</v>
      </c>
      <c r="CH23" s="87">
        <v>0</v>
      </c>
      <c r="CI23" s="87">
        <v>0</v>
      </c>
      <c r="CJ23" s="87">
        <v>0</v>
      </c>
      <c r="CK23" s="87">
        <v>0</v>
      </c>
      <c r="CL23" s="87">
        <v>0</v>
      </c>
      <c r="CM23" s="87">
        <v>0</v>
      </c>
      <c r="CN23" s="87">
        <v>0</v>
      </c>
      <c r="CO23" s="87">
        <v>0</v>
      </c>
      <c r="CP23" s="87">
        <v>0</v>
      </c>
      <c r="CQ23" s="87">
        <v>0</v>
      </c>
      <c r="CR23" s="87">
        <v>0</v>
      </c>
      <c r="CS23" s="87">
        <v>0</v>
      </c>
      <c r="CT23" s="87">
        <v>0</v>
      </c>
      <c r="CU23" s="87">
        <v>0</v>
      </c>
      <c r="CV23" s="87">
        <v>0</v>
      </c>
      <c r="CW23" s="87">
        <v>0</v>
      </c>
      <c r="CX23" s="87">
        <v>0</v>
      </c>
      <c r="CY23" s="87">
        <v>0</v>
      </c>
      <c r="CZ23" s="87">
        <v>0</v>
      </c>
      <c r="DA23" s="87">
        <v>0</v>
      </c>
      <c r="DB23" s="87">
        <v>0</v>
      </c>
      <c r="DC23" s="87">
        <v>0</v>
      </c>
      <c r="DD23" s="87">
        <v>0</v>
      </c>
      <c r="DE23" s="87">
        <v>0</v>
      </c>
      <c r="DF23" s="87">
        <v>0</v>
      </c>
      <c r="DG23" s="87">
        <v>0</v>
      </c>
      <c r="DH23" s="87">
        <v>0</v>
      </c>
      <c r="DI23" s="87">
        <v>0</v>
      </c>
    </row>
    <row r="24" spans="1:113" ht="19.5" customHeight="1">
      <c r="A24" s="59" t="s">
        <v>110</v>
      </c>
      <c r="B24" s="59" t="s">
        <v>88</v>
      </c>
      <c r="C24" s="59" t="s">
        <v>91</v>
      </c>
      <c r="D24" s="59" t="s">
        <v>299</v>
      </c>
      <c r="E24" s="86">
        <f t="shared" si="0"/>
        <v>49.64</v>
      </c>
      <c r="F24" s="86">
        <v>49.64</v>
      </c>
      <c r="G24" s="86">
        <v>0</v>
      </c>
      <c r="H24" s="86">
        <v>49.64</v>
      </c>
      <c r="I24" s="86">
        <v>0</v>
      </c>
      <c r="J24" s="86">
        <v>0</v>
      </c>
      <c r="K24" s="86">
        <v>0</v>
      </c>
      <c r="L24" s="86">
        <v>0</v>
      </c>
      <c r="M24" s="86">
        <v>0</v>
      </c>
      <c r="N24" s="86">
        <v>0</v>
      </c>
      <c r="O24" s="87">
        <v>0</v>
      </c>
      <c r="P24" s="87">
        <v>0</v>
      </c>
      <c r="Q24" s="87">
        <v>0</v>
      </c>
      <c r="R24" s="87">
        <v>0</v>
      </c>
      <c r="S24" s="87">
        <v>0</v>
      </c>
      <c r="T24" s="87">
        <v>0</v>
      </c>
      <c r="U24" s="87">
        <v>0</v>
      </c>
      <c r="V24" s="87">
        <v>0</v>
      </c>
      <c r="W24" s="87">
        <v>0</v>
      </c>
      <c r="X24" s="87">
        <v>0</v>
      </c>
      <c r="Y24" s="87">
        <v>0</v>
      </c>
      <c r="Z24" s="87">
        <v>0</v>
      </c>
      <c r="AA24" s="87">
        <v>0</v>
      </c>
      <c r="AB24" s="87">
        <v>0</v>
      </c>
      <c r="AC24" s="87">
        <v>0</v>
      </c>
      <c r="AD24" s="87">
        <v>0</v>
      </c>
      <c r="AE24" s="87">
        <v>0</v>
      </c>
      <c r="AF24" s="87">
        <v>0</v>
      </c>
      <c r="AG24" s="87">
        <v>0</v>
      </c>
      <c r="AH24" s="87">
        <v>0</v>
      </c>
      <c r="AI24" s="87">
        <v>0</v>
      </c>
      <c r="AJ24" s="87">
        <v>0</v>
      </c>
      <c r="AK24" s="87">
        <v>0</v>
      </c>
      <c r="AL24" s="87">
        <v>0</v>
      </c>
      <c r="AM24" s="87">
        <v>0</v>
      </c>
      <c r="AN24" s="87">
        <v>0</v>
      </c>
      <c r="AO24" s="87">
        <v>0</v>
      </c>
      <c r="AP24" s="87">
        <v>0</v>
      </c>
      <c r="AQ24" s="87">
        <v>0</v>
      </c>
      <c r="AR24" s="87">
        <v>0</v>
      </c>
      <c r="AS24" s="87">
        <v>0</v>
      </c>
      <c r="AT24" s="87">
        <v>0</v>
      </c>
      <c r="AU24" s="87">
        <v>0</v>
      </c>
      <c r="AV24" s="87">
        <v>0</v>
      </c>
      <c r="AW24" s="87">
        <v>0</v>
      </c>
      <c r="AX24" s="87">
        <v>0</v>
      </c>
      <c r="AY24" s="87">
        <v>0</v>
      </c>
      <c r="AZ24" s="87">
        <v>0</v>
      </c>
      <c r="BA24" s="87">
        <v>0</v>
      </c>
      <c r="BB24" s="87">
        <v>0</v>
      </c>
      <c r="BC24" s="87">
        <v>0</v>
      </c>
      <c r="BD24" s="87">
        <v>0</v>
      </c>
      <c r="BE24" s="87">
        <v>0</v>
      </c>
      <c r="BF24" s="87">
        <v>0</v>
      </c>
      <c r="BG24" s="87">
        <v>0</v>
      </c>
      <c r="BH24" s="87">
        <v>0</v>
      </c>
      <c r="BI24" s="87">
        <v>0</v>
      </c>
      <c r="BJ24" s="87">
        <v>0</v>
      </c>
      <c r="BK24" s="87">
        <v>0</v>
      </c>
      <c r="BL24" s="87">
        <v>0</v>
      </c>
      <c r="BM24" s="87">
        <v>0</v>
      </c>
      <c r="BN24" s="87">
        <v>0</v>
      </c>
      <c r="BO24" s="87">
        <v>0</v>
      </c>
      <c r="BP24" s="87">
        <v>0</v>
      </c>
      <c r="BQ24" s="87">
        <v>0</v>
      </c>
      <c r="BR24" s="87">
        <v>0</v>
      </c>
      <c r="BS24" s="87">
        <v>0</v>
      </c>
      <c r="BT24" s="87">
        <v>0</v>
      </c>
      <c r="BU24" s="87">
        <v>0</v>
      </c>
      <c r="BV24" s="87">
        <v>0</v>
      </c>
      <c r="BW24" s="87">
        <v>0</v>
      </c>
      <c r="BX24" s="87">
        <v>0</v>
      </c>
      <c r="BY24" s="87">
        <v>0</v>
      </c>
      <c r="BZ24" s="87">
        <v>0</v>
      </c>
      <c r="CA24" s="87">
        <v>0</v>
      </c>
      <c r="CB24" s="87">
        <v>0</v>
      </c>
      <c r="CC24" s="87">
        <v>0</v>
      </c>
      <c r="CD24" s="87">
        <v>0</v>
      </c>
      <c r="CE24" s="87">
        <v>0</v>
      </c>
      <c r="CF24" s="87">
        <v>0</v>
      </c>
      <c r="CG24" s="87">
        <v>0</v>
      </c>
      <c r="CH24" s="87">
        <v>0</v>
      </c>
      <c r="CI24" s="87">
        <v>0</v>
      </c>
      <c r="CJ24" s="87">
        <v>0</v>
      </c>
      <c r="CK24" s="87">
        <v>0</v>
      </c>
      <c r="CL24" s="87">
        <v>0</v>
      </c>
      <c r="CM24" s="87">
        <v>0</v>
      </c>
      <c r="CN24" s="87">
        <v>0</v>
      </c>
      <c r="CO24" s="87">
        <v>0</v>
      </c>
      <c r="CP24" s="87">
        <v>0</v>
      </c>
      <c r="CQ24" s="87">
        <v>0</v>
      </c>
      <c r="CR24" s="87">
        <v>0</v>
      </c>
      <c r="CS24" s="87">
        <v>0</v>
      </c>
      <c r="CT24" s="87">
        <v>0</v>
      </c>
      <c r="CU24" s="87">
        <v>0</v>
      </c>
      <c r="CV24" s="87">
        <v>0</v>
      </c>
      <c r="CW24" s="87">
        <v>0</v>
      </c>
      <c r="CX24" s="87">
        <v>0</v>
      </c>
      <c r="CY24" s="87">
        <v>0</v>
      </c>
      <c r="CZ24" s="87">
        <v>0</v>
      </c>
      <c r="DA24" s="87">
        <v>0</v>
      </c>
      <c r="DB24" s="87">
        <v>0</v>
      </c>
      <c r="DC24" s="87">
        <v>0</v>
      </c>
      <c r="DD24" s="87">
        <v>0</v>
      </c>
      <c r="DE24" s="87">
        <v>0</v>
      </c>
      <c r="DF24" s="87">
        <v>0</v>
      </c>
      <c r="DG24" s="87">
        <v>0</v>
      </c>
      <c r="DH24" s="87">
        <v>0</v>
      </c>
      <c r="DI24" s="87">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5"/>
      <c r="B1" s="45"/>
      <c r="C1" s="45"/>
      <c r="D1" s="46"/>
      <c r="E1" s="45"/>
      <c r="F1" s="45"/>
      <c r="G1" s="25" t="s">
        <v>300</v>
      </c>
    </row>
    <row r="2" spans="1:7" ht="25.5" customHeight="1">
      <c r="A2" s="21" t="s">
        <v>301</v>
      </c>
      <c r="B2" s="21"/>
      <c r="C2" s="21"/>
      <c r="D2" s="21"/>
      <c r="E2" s="21"/>
      <c r="F2" s="21"/>
      <c r="G2" s="21"/>
    </row>
    <row r="3" spans="1:7" ht="19.5" customHeight="1">
      <c r="A3" s="22" t="s">
        <v>0</v>
      </c>
      <c r="B3" s="23"/>
      <c r="C3" s="23"/>
      <c r="D3" s="23"/>
      <c r="E3" s="48"/>
      <c r="F3" s="48"/>
      <c r="G3" s="25" t="s">
        <v>5</v>
      </c>
    </row>
    <row r="4" spans="1:7" ht="19.5" customHeight="1">
      <c r="A4" s="62" t="s">
        <v>302</v>
      </c>
      <c r="B4" s="63"/>
      <c r="C4" s="63"/>
      <c r="D4" s="64"/>
      <c r="E4" s="71" t="s">
        <v>118</v>
      </c>
      <c r="F4" s="33"/>
      <c r="G4" s="33"/>
    </row>
    <row r="5" spans="1:7" ht="19.5" customHeight="1">
      <c r="A5" s="26" t="s">
        <v>69</v>
      </c>
      <c r="B5" s="28"/>
      <c r="C5" s="72" t="s">
        <v>70</v>
      </c>
      <c r="D5" s="73" t="s">
        <v>201</v>
      </c>
      <c r="E5" s="33" t="s">
        <v>59</v>
      </c>
      <c r="F5" s="30" t="s">
        <v>303</v>
      </c>
      <c r="G5" s="74" t="s">
        <v>304</v>
      </c>
    </row>
    <row r="6" spans="1:7" ht="33.75" customHeight="1">
      <c r="A6" s="35" t="s">
        <v>79</v>
      </c>
      <c r="B6" s="36" t="s">
        <v>80</v>
      </c>
      <c r="C6" s="75"/>
      <c r="D6" s="76"/>
      <c r="E6" s="39"/>
      <c r="F6" s="40"/>
      <c r="G6" s="58"/>
    </row>
    <row r="7" spans="1:7" ht="19.5" customHeight="1">
      <c r="A7" s="41" t="s">
        <v>38</v>
      </c>
      <c r="B7" s="59" t="s">
        <v>38</v>
      </c>
      <c r="C7" s="77" t="s">
        <v>38</v>
      </c>
      <c r="D7" s="41" t="s">
        <v>59</v>
      </c>
      <c r="E7" s="60">
        <f aca="true" t="shared" si="0" ref="E7:E26">SUM(F7:G7)</f>
        <v>1009.4799999999999</v>
      </c>
      <c r="F7" s="60">
        <v>936.68</v>
      </c>
      <c r="G7" s="42">
        <v>72.8</v>
      </c>
    </row>
    <row r="8" spans="1:7" ht="19.5" customHeight="1">
      <c r="A8" s="41" t="s">
        <v>38</v>
      </c>
      <c r="B8" s="59" t="s">
        <v>305</v>
      </c>
      <c r="C8" s="77" t="s">
        <v>38</v>
      </c>
      <c r="D8" s="41" t="s">
        <v>192</v>
      </c>
      <c r="E8" s="60">
        <f t="shared" si="0"/>
        <v>936.59</v>
      </c>
      <c r="F8" s="60">
        <v>936.59</v>
      </c>
      <c r="G8" s="42">
        <v>0</v>
      </c>
    </row>
    <row r="9" spans="1:7" ht="19.5" customHeight="1">
      <c r="A9" s="41" t="s">
        <v>305</v>
      </c>
      <c r="B9" s="59" t="s">
        <v>179</v>
      </c>
      <c r="C9" s="77" t="s">
        <v>85</v>
      </c>
      <c r="D9" s="41" t="s">
        <v>306</v>
      </c>
      <c r="E9" s="60">
        <f t="shared" si="0"/>
        <v>397.38</v>
      </c>
      <c r="F9" s="60">
        <v>397.38</v>
      </c>
      <c r="G9" s="42">
        <v>0</v>
      </c>
    </row>
    <row r="10" spans="1:7" ht="19.5" customHeight="1">
      <c r="A10" s="41" t="s">
        <v>305</v>
      </c>
      <c r="B10" s="59" t="s">
        <v>181</v>
      </c>
      <c r="C10" s="77" t="s">
        <v>85</v>
      </c>
      <c r="D10" s="41" t="s">
        <v>307</v>
      </c>
      <c r="E10" s="60">
        <f t="shared" si="0"/>
        <v>57.59</v>
      </c>
      <c r="F10" s="60">
        <v>57.59</v>
      </c>
      <c r="G10" s="42">
        <v>0</v>
      </c>
    </row>
    <row r="11" spans="1:7" ht="19.5" customHeight="1">
      <c r="A11" s="41" t="s">
        <v>305</v>
      </c>
      <c r="B11" s="59" t="s">
        <v>308</v>
      </c>
      <c r="C11" s="77" t="s">
        <v>85</v>
      </c>
      <c r="D11" s="41" t="s">
        <v>309</v>
      </c>
      <c r="E11" s="60">
        <f t="shared" si="0"/>
        <v>126.82</v>
      </c>
      <c r="F11" s="60">
        <v>126.82</v>
      </c>
      <c r="G11" s="42">
        <v>0</v>
      </c>
    </row>
    <row r="12" spans="1:7" ht="19.5" customHeight="1">
      <c r="A12" s="41" t="s">
        <v>305</v>
      </c>
      <c r="B12" s="59" t="s">
        <v>310</v>
      </c>
      <c r="C12" s="77" t="s">
        <v>85</v>
      </c>
      <c r="D12" s="41" t="s">
        <v>311</v>
      </c>
      <c r="E12" s="60">
        <f t="shared" si="0"/>
        <v>100</v>
      </c>
      <c r="F12" s="60">
        <v>100</v>
      </c>
      <c r="G12" s="42">
        <v>0</v>
      </c>
    </row>
    <row r="13" spans="1:7" ht="19.5" customHeight="1">
      <c r="A13" s="41" t="s">
        <v>305</v>
      </c>
      <c r="B13" s="59" t="s">
        <v>312</v>
      </c>
      <c r="C13" s="77" t="s">
        <v>85</v>
      </c>
      <c r="D13" s="41" t="s">
        <v>313</v>
      </c>
      <c r="E13" s="60">
        <f t="shared" si="0"/>
        <v>50</v>
      </c>
      <c r="F13" s="60">
        <v>50</v>
      </c>
      <c r="G13" s="42">
        <v>0</v>
      </c>
    </row>
    <row r="14" spans="1:7" ht="19.5" customHeight="1">
      <c r="A14" s="41" t="s">
        <v>305</v>
      </c>
      <c r="B14" s="59" t="s">
        <v>314</v>
      </c>
      <c r="C14" s="77" t="s">
        <v>85</v>
      </c>
      <c r="D14" s="41" t="s">
        <v>315</v>
      </c>
      <c r="E14" s="60">
        <f t="shared" si="0"/>
        <v>70</v>
      </c>
      <c r="F14" s="60">
        <v>70</v>
      </c>
      <c r="G14" s="42">
        <v>0</v>
      </c>
    </row>
    <row r="15" spans="1:7" ht="19.5" customHeight="1">
      <c r="A15" s="41" t="s">
        <v>305</v>
      </c>
      <c r="B15" s="59" t="s">
        <v>316</v>
      </c>
      <c r="C15" s="77" t="s">
        <v>85</v>
      </c>
      <c r="D15" s="41" t="s">
        <v>317</v>
      </c>
      <c r="E15" s="60">
        <f t="shared" si="0"/>
        <v>4.8</v>
      </c>
      <c r="F15" s="60">
        <v>4.8</v>
      </c>
      <c r="G15" s="42">
        <v>0</v>
      </c>
    </row>
    <row r="16" spans="1:7" ht="19.5" customHeight="1">
      <c r="A16" s="41" t="s">
        <v>305</v>
      </c>
      <c r="B16" s="59" t="s">
        <v>318</v>
      </c>
      <c r="C16" s="77" t="s">
        <v>85</v>
      </c>
      <c r="D16" s="41" t="s">
        <v>319</v>
      </c>
      <c r="E16" s="60">
        <f t="shared" si="0"/>
        <v>130</v>
      </c>
      <c r="F16" s="60">
        <v>130</v>
      </c>
      <c r="G16" s="42">
        <v>0</v>
      </c>
    </row>
    <row r="17" spans="1:7" ht="19.5" customHeight="1">
      <c r="A17" s="41" t="s">
        <v>38</v>
      </c>
      <c r="B17" s="59" t="s">
        <v>320</v>
      </c>
      <c r="C17" s="77" t="s">
        <v>38</v>
      </c>
      <c r="D17" s="41" t="s">
        <v>193</v>
      </c>
      <c r="E17" s="60">
        <f t="shared" si="0"/>
        <v>72.8</v>
      </c>
      <c r="F17" s="60">
        <v>0</v>
      </c>
      <c r="G17" s="42">
        <v>72.8</v>
      </c>
    </row>
    <row r="18" spans="1:7" ht="19.5" customHeight="1">
      <c r="A18" s="41" t="s">
        <v>320</v>
      </c>
      <c r="B18" s="59" t="s">
        <v>179</v>
      </c>
      <c r="C18" s="77" t="s">
        <v>85</v>
      </c>
      <c r="D18" s="41" t="s">
        <v>321</v>
      </c>
      <c r="E18" s="60">
        <f t="shared" si="0"/>
        <v>22.4</v>
      </c>
      <c r="F18" s="60">
        <v>0</v>
      </c>
      <c r="G18" s="42">
        <v>22.4</v>
      </c>
    </row>
    <row r="19" spans="1:7" ht="19.5" customHeight="1">
      <c r="A19" s="41" t="s">
        <v>320</v>
      </c>
      <c r="B19" s="59" t="s">
        <v>322</v>
      </c>
      <c r="C19" s="77" t="s">
        <v>85</v>
      </c>
      <c r="D19" s="41" t="s">
        <v>323</v>
      </c>
      <c r="E19" s="60">
        <f t="shared" si="0"/>
        <v>0.2</v>
      </c>
      <c r="F19" s="60">
        <v>0</v>
      </c>
      <c r="G19" s="42">
        <v>0.2</v>
      </c>
    </row>
    <row r="20" spans="1:7" ht="19.5" customHeight="1">
      <c r="A20" s="41" t="s">
        <v>320</v>
      </c>
      <c r="B20" s="59" t="s">
        <v>324</v>
      </c>
      <c r="C20" s="77" t="s">
        <v>85</v>
      </c>
      <c r="D20" s="41" t="s">
        <v>325</v>
      </c>
      <c r="E20" s="60">
        <f t="shared" si="0"/>
        <v>0.8</v>
      </c>
      <c r="F20" s="60">
        <v>0</v>
      </c>
      <c r="G20" s="42">
        <v>0.8</v>
      </c>
    </row>
    <row r="21" spans="1:7" ht="19.5" customHeight="1">
      <c r="A21" s="41" t="s">
        <v>320</v>
      </c>
      <c r="B21" s="59" t="s">
        <v>326</v>
      </c>
      <c r="C21" s="77" t="s">
        <v>85</v>
      </c>
      <c r="D21" s="41" t="s">
        <v>327</v>
      </c>
      <c r="E21" s="60">
        <f t="shared" si="0"/>
        <v>1</v>
      </c>
      <c r="F21" s="60">
        <v>0</v>
      </c>
      <c r="G21" s="42">
        <v>1</v>
      </c>
    </row>
    <row r="22" spans="1:7" ht="19.5" customHeight="1">
      <c r="A22" s="41" t="s">
        <v>320</v>
      </c>
      <c r="B22" s="59" t="s">
        <v>328</v>
      </c>
      <c r="C22" s="77" t="s">
        <v>85</v>
      </c>
      <c r="D22" s="41" t="s">
        <v>329</v>
      </c>
      <c r="E22" s="60">
        <f t="shared" si="0"/>
        <v>21</v>
      </c>
      <c r="F22" s="60">
        <v>0</v>
      </c>
      <c r="G22" s="42">
        <v>21</v>
      </c>
    </row>
    <row r="23" spans="1:7" ht="19.5" customHeight="1">
      <c r="A23" s="41" t="s">
        <v>320</v>
      </c>
      <c r="B23" s="59" t="s">
        <v>330</v>
      </c>
      <c r="C23" s="77" t="s">
        <v>85</v>
      </c>
      <c r="D23" s="41" t="s">
        <v>331</v>
      </c>
      <c r="E23" s="60">
        <f t="shared" si="0"/>
        <v>11.4</v>
      </c>
      <c r="F23" s="60">
        <v>0</v>
      </c>
      <c r="G23" s="42">
        <v>11.4</v>
      </c>
    </row>
    <row r="24" spans="1:7" ht="19.5" customHeight="1">
      <c r="A24" s="41" t="s">
        <v>320</v>
      </c>
      <c r="B24" s="59" t="s">
        <v>332</v>
      </c>
      <c r="C24" s="77" t="s">
        <v>85</v>
      </c>
      <c r="D24" s="41" t="s">
        <v>333</v>
      </c>
      <c r="E24" s="60">
        <f t="shared" si="0"/>
        <v>16</v>
      </c>
      <c r="F24" s="60">
        <v>0</v>
      </c>
      <c r="G24" s="42">
        <v>16</v>
      </c>
    </row>
    <row r="25" spans="1:7" ht="19.5" customHeight="1">
      <c r="A25" s="41" t="s">
        <v>38</v>
      </c>
      <c r="B25" s="59" t="s">
        <v>334</v>
      </c>
      <c r="C25" s="77" t="s">
        <v>38</v>
      </c>
      <c r="D25" s="41" t="s">
        <v>188</v>
      </c>
      <c r="E25" s="60">
        <f t="shared" si="0"/>
        <v>0.09</v>
      </c>
      <c r="F25" s="60">
        <v>0.09</v>
      </c>
      <c r="G25" s="42">
        <v>0</v>
      </c>
    </row>
    <row r="26" spans="1:7" ht="19.5" customHeight="1">
      <c r="A26" s="41" t="s">
        <v>334</v>
      </c>
      <c r="B26" s="59" t="s">
        <v>312</v>
      </c>
      <c r="C26" s="77" t="s">
        <v>85</v>
      </c>
      <c r="D26" s="41" t="s">
        <v>335</v>
      </c>
      <c r="E26" s="60">
        <f t="shared" si="0"/>
        <v>0.09</v>
      </c>
      <c r="F26" s="60">
        <v>0.09</v>
      </c>
      <c r="G26" s="42">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18"/>
      <c r="B1" s="19"/>
      <c r="C1" s="19"/>
      <c r="D1" s="19"/>
      <c r="E1" s="19"/>
      <c r="F1" s="20" t="s">
        <v>336</v>
      </c>
    </row>
    <row r="2" spans="1:6" ht="19.5" customHeight="1">
      <c r="A2" s="21" t="s">
        <v>337</v>
      </c>
      <c r="B2" s="21"/>
      <c r="C2" s="21"/>
      <c r="D2" s="21"/>
      <c r="E2" s="21"/>
      <c r="F2" s="21"/>
    </row>
    <row r="3" spans="1:6" ht="19.5" customHeight="1">
      <c r="A3" s="22" t="s">
        <v>0</v>
      </c>
      <c r="B3" s="23"/>
      <c r="C3" s="23"/>
      <c r="D3" s="66"/>
      <c r="E3" s="66"/>
      <c r="F3" s="25" t="s">
        <v>5</v>
      </c>
    </row>
    <row r="4" spans="1:6" ht="19.5" customHeight="1">
      <c r="A4" s="26" t="s">
        <v>69</v>
      </c>
      <c r="B4" s="27"/>
      <c r="C4" s="28"/>
      <c r="D4" s="67" t="s">
        <v>70</v>
      </c>
      <c r="E4" s="49" t="s">
        <v>338</v>
      </c>
      <c r="F4" s="30" t="s">
        <v>72</v>
      </c>
    </row>
    <row r="5" spans="1:6" ht="19.5" customHeight="1">
      <c r="A5" s="34" t="s">
        <v>79</v>
      </c>
      <c r="B5" s="35" t="s">
        <v>80</v>
      </c>
      <c r="C5" s="36" t="s">
        <v>81</v>
      </c>
      <c r="D5" s="68"/>
      <c r="E5" s="49"/>
      <c r="F5" s="30"/>
    </row>
    <row r="6" spans="1:6" ht="19.5" customHeight="1">
      <c r="A6" s="59" t="s">
        <v>38</v>
      </c>
      <c r="B6" s="59" t="s">
        <v>38</v>
      </c>
      <c r="C6" s="59" t="s">
        <v>38</v>
      </c>
      <c r="D6" s="69" t="s">
        <v>38</v>
      </c>
      <c r="E6" s="69" t="s">
        <v>59</v>
      </c>
      <c r="F6" s="70">
        <v>1087.51</v>
      </c>
    </row>
    <row r="7" spans="1:6" ht="19.5" customHeight="1">
      <c r="A7" s="59" t="s">
        <v>38</v>
      </c>
      <c r="B7" s="59" t="s">
        <v>38</v>
      </c>
      <c r="C7" s="59" t="s">
        <v>38</v>
      </c>
      <c r="D7" s="69" t="s">
        <v>38</v>
      </c>
      <c r="E7" s="69" t="s">
        <v>94</v>
      </c>
      <c r="F7" s="70">
        <v>1057</v>
      </c>
    </row>
    <row r="8" spans="1:6" ht="19.5" customHeight="1">
      <c r="A8" s="59" t="s">
        <v>87</v>
      </c>
      <c r="B8" s="59" t="s">
        <v>91</v>
      </c>
      <c r="C8" s="59" t="s">
        <v>88</v>
      </c>
      <c r="D8" s="69" t="s">
        <v>85</v>
      </c>
      <c r="E8" s="69" t="s">
        <v>339</v>
      </c>
      <c r="F8" s="70">
        <v>50</v>
      </c>
    </row>
    <row r="9" spans="1:6" ht="19.5" customHeight="1">
      <c r="A9" s="59" t="s">
        <v>87</v>
      </c>
      <c r="B9" s="59" t="s">
        <v>91</v>
      </c>
      <c r="C9" s="59" t="s">
        <v>88</v>
      </c>
      <c r="D9" s="69" t="s">
        <v>85</v>
      </c>
      <c r="E9" s="69" t="s">
        <v>340</v>
      </c>
      <c r="F9" s="70">
        <v>118</v>
      </c>
    </row>
    <row r="10" spans="1:6" ht="19.5" customHeight="1">
      <c r="A10" s="59" t="s">
        <v>87</v>
      </c>
      <c r="B10" s="59" t="s">
        <v>91</v>
      </c>
      <c r="C10" s="59" t="s">
        <v>88</v>
      </c>
      <c r="D10" s="69" t="s">
        <v>85</v>
      </c>
      <c r="E10" s="69" t="s">
        <v>341</v>
      </c>
      <c r="F10" s="70">
        <v>198</v>
      </c>
    </row>
    <row r="11" spans="1:6" ht="19.5" customHeight="1">
      <c r="A11" s="59" t="s">
        <v>87</v>
      </c>
      <c r="B11" s="59" t="s">
        <v>91</v>
      </c>
      <c r="C11" s="59" t="s">
        <v>88</v>
      </c>
      <c r="D11" s="69" t="s">
        <v>85</v>
      </c>
      <c r="E11" s="69" t="s">
        <v>342</v>
      </c>
      <c r="F11" s="70">
        <v>66</v>
      </c>
    </row>
    <row r="12" spans="1:6" ht="19.5" customHeight="1">
      <c r="A12" s="59" t="s">
        <v>87</v>
      </c>
      <c r="B12" s="59" t="s">
        <v>91</v>
      </c>
      <c r="C12" s="59" t="s">
        <v>88</v>
      </c>
      <c r="D12" s="69" t="s">
        <v>85</v>
      </c>
      <c r="E12" s="69" t="s">
        <v>343</v>
      </c>
      <c r="F12" s="70">
        <v>113</v>
      </c>
    </row>
    <row r="13" spans="1:6" ht="19.5" customHeight="1">
      <c r="A13" s="59" t="s">
        <v>87</v>
      </c>
      <c r="B13" s="59" t="s">
        <v>91</v>
      </c>
      <c r="C13" s="59" t="s">
        <v>88</v>
      </c>
      <c r="D13" s="69" t="s">
        <v>85</v>
      </c>
      <c r="E13" s="69" t="s">
        <v>344</v>
      </c>
      <c r="F13" s="70">
        <v>20</v>
      </c>
    </row>
    <row r="14" spans="1:6" ht="19.5" customHeight="1">
      <c r="A14" s="59" t="s">
        <v>87</v>
      </c>
      <c r="B14" s="59" t="s">
        <v>91</v>
      </c>
      <c r="C14" s="59" t="s">
        <v>88</v>
      </c>
      <c r="D14" s="69" t="s">
        <v>85</v>
      </c>
      <c r="E14" s="69" t="s">
        <v>345</v>
      </c>
      <c r="F14" s="70">
        <v>20</v>
      </c>
    </row>
    <row r="15" spans="1:6" ht="19.5" customHeight="1">
      <c r="A15" s="59" t="s">
        <v>87</v>
      </c>
      <c r="B15" s="59" t="s">
        <v>91</v>
      </c>
      <c r="C15" s="59" t="s">
        <v>88</v>
      </c>
      <c r="D15" s="69" t="s">
        <v>85</v>
      </c>
      <c r="E15" s="69" t="s">
        <v>346</v>
      </c>
      <c r="F15" s="70">
        <v>34.08</v>
      </c>
    </row>
    <row r="16" spans="1:6" ht="19.5" customHeight="1">
      <c r="A16" s="59" t="s">
        <v>87</v>
      </c>
      <c r="B16" s="59" t="s">
        <v>91</v>
      </c>
      <c r="C16" s="59" t="s">
        <v>88</v>
      </c>
      <c r="D16" s="69" t="s">
        <v>85</v>
      </c>
      <c r="E16" s="69" t="s">
        <v>347</v>
      </c>
      <c r="F16" s="70">
        <v>50</v>
      </c>
    </row>
    <row r="17" spans="1:6" ht="19.5" customHeight="1">
      <c r="A17" s="59" t="s">
        <v>87</v>
      </c>
      <c r="B17" s="59" t="s">
        <v>91</v>
      </c>
      <c r="C17" s="59" t="s">
        <v>88</v>
      </c>
      <c r="D17" s="69" t="s">
        <v>85</v>
      </c>
      <c r="E17" s="69" t="s">
        <v>348</v>
      </c>
      <c r="F17" s="70">
        <v>15</v>
      </c>
    </row>
    <row r="18" spans="1:6" ht="19.5" customHeight="1">
      <c r="A18" s="59" t="s">
        <v>87</v>
      </c>
      <c r="B18" s="59" t="s">
        <v>91</v>
      </c>
      <c r="C18" s="59" t="s">
        <v>88</v>
      </c>
      <c r="D18" s="69" t="s">
        <v>85</v>
      </c>
      <c r="E18" s="69" t="s">
        <v>349</v>
      </c>
      <c r="F18" s="70">
        <v>8</v>
      </c>
    </row>
    <row r="19" spans="1:6" ht="19.5" customHeight="1">
      <c r="A19" s="59" t="s">
        <v>87</v>
      </c>
      <c r="B19" s="59" t="s">
        <v>91</v>
      </c>
      <c r="C19" s="59" t="s">
        <v>88</v>
      </c>
      <c r="D19" s="69" t="s">
        <v>85</v>
      </c>
      <c r="E19" s="69" t="s">
        <v>350</v>
      </c>
      <c r="F19" s="70">
        <v>8</v>
      </c>
    </row>
    <row r="20" spans="1:6" ht="19.5" customHeight="1">
      <c r="A20" s="59" t="s">
        <v>87</v>
      </c>
      <c r="B20" s="59" t="s">
        <v>91</v>
      </c>
      <c r="C20" s="59" t="s">
        <v>88</v>
      </c>
      <c r="D20" s="69" t="s">
        <v>85</v>
      </c>
      <c r="E20" s="69" t="s">
        <v>351</v>
      </c>
      <c r="F20" s="70">
        <v>61</v>
      </c>
    </row>
    <row r="21" spans="1:6" ht="19.5" customHeight="1">
      <c r="A21" s="59" t="s">
        <v>87</v>
      </c>
      <c r="B21" s="59" t="s">
        <v>91</v>
      </c>
      <c r="C21" s="59" t="s">
        <v>88</v>
      </c>
      <c r="D21" s="69" t="s">
        <v>85</v>
      </c>
      <c r="E21" s="69" t="s">
        <v>352</v>
      </c>
      <c r="F21" s="70">
        <v>13.92</v>
      </c>
    </row>
    <row r="22" spans="1:6" ht="19.5" customHeight="1">
      <c r="A22" s="59" t="s">
        <v>87</v>
      </c>
      <c r="B22" s="59" t="s">
        <v>91</v>
      </c>
      <c r="C22" s="59" t="s">
        <v>88</v>
      </c>
      <c r="D22" s="69" t="s">
        <v>85</v>
      </c>
      <c r="E22" s="69" t="s">
        <v>353</v>
      </c>
      <c r="F22" s="70">
        <v>40</v>
      </c>
    </row>
    <row r="23" spans="1:6" ht="19.5" customHeight="1">
      <c r="A23" s="59" t="s">
        <v>87</v>
      </c>
      <c r="B23" s="59" t="s">
        <v>91</v>
      </c>
      <c r="C23" s="59" t="s">
        <v>88</v>
      </c>
      <c r="D23" s="69" t="s">
        <v>85</v>
      </c>
      <c r="E23" s="69" t="s">
        <v>354</v>
      </c>
      <c r="F23" s="70">
        <v>20</v>
      </c>
    </row>
    <row r="24" spans="1:6" ht="19.5" customHeight="1">
      <c r="A24" s="59" t="s">
        <v>87</v>
      </c>
      <c r="B24" s="59" t="s">
        <v>91</v>
      </c>
      <c r="C24" s="59" t="s">
        <v>88</v>
      </c>
      <c r="D24" s="69" t="s">
        <v>85</v>
      </c>
      <c r="E24" s="69" t="s">
        <v>355</v>
      </c>
      <c r="F24" s="70">
        <v>83</v>
      </c>
    </row>
    <row r="25" spans="1:6" ht="19.5" customHeight="1">
      <c r="A25" s="59" t="s">
        <v>87</v>
      </c>
      <c r="B25" s="59" t="s">
        <v>91</v>
      </c>
      <c r="C25" s="59" t="s">
        <v>88</v>
      </c>
      <c r="D25" s="69" t="s">
        <v>85</v>
      </c>
      <c r="E25" s="69" t="s">
        <v>356</v>
      </c>
      <c r="F25" s="70">
        <v>30</v>
      </c>
    </row>
    <row r="26" spans="1:6" ht="19.5" customHeight="1">
      <c r="A26" s="59" t="s">
        <v>87</v>
      </c>
      <c r="B26" s="59" t="s">
        <v>91</v>
      </c>
      <c r="C26" s="59" t="s">
        <v>88</v>
      </c>
      <c r="D26" s="69" t="s">
        <v>85</v>
      </c>
      <c r="E26" s="69" t="s">
        <v>357</v>
      </c>
      <c r="F26" s="70">
        <v>4</v>
      </c>
    </row>
    <row r="27" spans="1:6" ht="19.5" customHeight="1">
      <c r="A27" s="59" t="s">
        <v>87</v>
      </c>
      <c r="B27" s="59" t="s">
        <v>91</v>
      </c>
      <c r="C27" s="59" t="s">
        <v>88</v>
      </c>
      <c r="D27" s="69" t="s">
        <v>85</v>
      </c>
      <c r="E27" s="69" t="s">
        <v>358</v>
      </c>
      <c r="F27" s="70">
        <v>63</v>
      </c>
    </row>
    <row r="28" spans="1:6" ht="19.5" customHeight="1">
      <c r="A28" s="59" t="s">
        <v>87</v>
      </c>
      <c r="B28" s="59" t="s">
        <v>91</v>
      </c>
      <c r="C28" s="59" t="s">
        <v>88</v>
      </c>
      <c r="D28" s="69" t="s">
        <v>85</v>
      </c>
      <c r="E28" s="69" t="s">
        <v>359</v>
      </c>
      <c r="F28" s="70">
        <v>42</v>
      </c>
    </row>
    <row r="29" spans="1:6" ht="19.5" customHeight="1">
      <c r="A29" s="59" t="s">
        <v>38</v>
      </c>
      <c r="B29" s="59" t="s">
        <v>38</v>
      </c>
      <c r="C29" s="59" t="s">
        <v>38</v>
      </c>
      <c r="D29" s="69" t="s">
        <v>38</v>
      </c>
      <c r="E29" s="69" t="s">
        <v>96</v>
      </c>
      <c r="F29" s="70">
        <v>30.51</v>
      </c>
    </row>
    <row r="30" spans="1:6" ht="19.5" customHeight="1">
      <c r="A30" s="59" t="s">
        <v>87</v>
      </c>
      <c r="B30" s="59" t="s">
        <v>95</v>
      </c>
      <c r="C30" s="59" t="s">
        <v>95</v>
      </c>
      <c r="D30" s="69" t="s">
        <v>85</v>
      </c>
      <c r="E30" s="69" t="s">
        <v>360</v>
      </c>
      <c r="F30" s="70">
        <v>30</v>
      </c>
    </row>
    <row r="31" spans="1:6" ht="19.5" customHeight="1">
      <c r="A31" s="59" t="s">
        <v>87</v>
      </c>
      <c r="B31" s="59" t="s">
        <v>95</v>
      </c>
      <c r="C31" s="59" t="s">
        <v>95</v>
      </c>
      <c r="D31" s="69" t="s">
        <v>85</v>
      </c>
      <c r="E31" s="69" t="s">
        <v>361</v>
      </c>
      <c r="F31" s="70">
        <v>0.51</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47850</cp:lastModifiedBy>
  <dcterms:created xsi:type="dcterms:W3CDTF">2021-03-16T03:06:32Z</dcterms:created>
  <dcterms:modified xsi:type="dcterms:W3CDTF">2022-07-26T02:39:02Z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327DFD78FDCD4D58A0755A707824C083</vt:lpwstr>
  </property>
</Properties>
</file>