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20" tabRatio="763" activeTab="10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6" sheetId="14" r:id="rId14"/>
  </sheets>
  <definedNames>
    <definedName name="MAILMERGEMODE">"OneWorksheet"</definedName>
    <definedName name="DETAILRANGE" localSheetId="0">'封面'!$A$10</definedName>
    <definedName name="_xlnm.Print_Titles" localSheetId="0">'封面'!$1:$9</definedName>
    <definedName name="HEADERRANGE" localSheetId="0">'封面'!$A$1:$A$9</definedName>
    <definedName name="_xlnm.Print_Titles" localSheetId="1">'1'!$1:$42</definedName>
    <definedName name="_xlnm.Print_Titles" localSheetId="2">'1-1'!$1:$6</definedName>
    <definedName name="_xlnm.Print_Titles" localSheetId="3">'1-2'!$1:$6</definedName>
    <definedName name="_xlnm.Print_Titles" localSheetId="4">'2'!$1:$40</definedName>
    <definedName name="_xlnm.Print_Titles" localSheetId="5">'2-1'!$1:$6</definedName>
    <definedName name="_xlnm.Print_Titles" localSheetId="6">'3'!$1:$6</definedName>
    <definedName name="_xlnm.Print_Titles" localSheetId="7">'3-1'!$1:$6</definedName>
    <definedName name="_xlnm.Print_Titles" localSheetId="8">'3-2'!$1:$5</definedName>
    <definedName name="_xlnm.Print_Titles" localSheetId="9">'3-3'!$1:$6</definedName>
    <definedName name="_xlnm.Print_Titles" localSheetId="10">'4'!$1:$6</definedName>
    <definedName name="_xlnm.Print_Titles" localSheetId="11">'4-1'!$1:$6</definedName>
    <definedName name="_xlnm.Print_Titles" localSheetId="12">'5'!$1:$6</definedName>
  </definedNames>
  <calcPr fullCalcOnLoad="1"/>
</workbook>
</file>

<file path=xl/sharedStrings.xml><?xml version="1.0" encoding="utf-8"?>
<sst xmlns="http://schemas.openxmlformats.org/spreadsheetml/2006/main" count="1248" uniqueCount="447">
  <si>
    <t>四川省农业科学院茶叶研究所</t>
  </si>
  <si>
    <t>2021年部门预算</t>
  </si>
  <si>
    <t>报送日期：2021 年 3  月 20 日</t>
  </si>
  <si>
    <t>表1</t>
  </si>
  <si>
    <t>单位收支总表</t>
  </si>
  <si>
    <t>单位：万元</t>
  </si>
  <si>
    <t>收          入</t>
  </si>
  <si>
    <t>支             出</t>
  </si>
  <si>
    <t>项              目</t>
  </si>
  <si>
    <t>2021年预算数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</si>
  <si>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</si>
  <si>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</si>
  <si>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</si>
  <si>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</si>
  <si>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</si>
  <si>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</si>
  <si>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</si>
  <si>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</si>
  <si>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</si>
  <si>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</si>
  <si>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</si>
  <si>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</si>
  <si>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</si>
  <si>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</si>
  <si>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</si>
  <si>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</si>
  <si>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</si>
  <si>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</si>
  <si>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</si>
  <si>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</si>
  <si>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</si>
  <si>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</si>
  <si>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</si>
  <si>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</si>
  <si>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</si>
  <si>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</si>
  <si>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</si>
  <si>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</si>
  <si>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/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</si>
  <si>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</si>
  <si>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</si>
  <si>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</si>
  <si>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</si>
  <si>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</si>
  <si>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二十八、债务利息支出</t>
  </si>
  <si>
    <t>二十九、债务发行费用支出</t>
  </si>
  <si>
    <t>三十、抗疫特别国债安排的支出</t>
  </si>
  <si>
    <t>本  年  收  入  合  计</t>
  </si>
  <si>
    <t>本  年  支  出  合  计</t>
  </si>
  <si>
    <t>七、用事业基金弥补收支差额</t>
  </si>
  <si>
    <t xml:space="preserve">三十一、事业单位结余分配 </t>
  </si>
  <si>
    <t>八、上年结转</t>
  </si>
  <si>
    <t xml:space="preserve">    其中：转入事业基金</t>
  </si>
  <si>
    <t>三十二、结转下年</t>
  </si>
  <si>
    <t>收      入      总      计</t>
  </si>
  <si>
    <t>支      出      总      计</t>
  </si>
  <si>
    <t>表1-1</t>
  </si>
  <si>
    <t>单位收入总表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</si>
  <si>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</si>
  <si>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</si>
  <si>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</si>
  <si>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</si>
  <si>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</si>
  <si>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</si>
  <si>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</si>
  <si>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</si>
  <si>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</si>
  <si>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</si>
  <si>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</si>
  <si>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</si>
  <si>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</si>
  <si>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</si>
  <si>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</si>
  <si>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</si>
  <si>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</si>
  <si>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</si>
  <si>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</si>
  <si>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</si>
  <si>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</si>
  <si>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</si>
  <si>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</si>
  <si>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</si>
  <si>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201</t>
  </si>
  <si>
    <t>32</t>
  </si>
  <si>
    <t>99</t>
  </si>
  <si>
    <t>612911</t>
  </si>
  <si>
    <t>其他组织事务支出</t>
  </si>
  <si>
    <t>206</t>
  </si>
  <si>
    <t>02</t>
  </si>
  <si>
    <t>06</t>
  </si>
  <si>
    <t>专项基础科研</t>
  </si>
  <si>
    <t>03</t>
  </si>
  <si>
    <t>01</t>
  </si>
  <si>
    <t>机构运行</t>
  </si>
  <si>
    <t>社会公益研究</t>
  </si>
  <si>
    <t>04</t>
  </si>
  <si>
    <t>科技成果转化与扩散</t>
  </si>
  <si>
    <t>其他技术研究与开发支出</t>
  </si>
  <si>
    <t>09</t>
  </si>
  <si>
    <t>重点研发计划</t>
  </si>
  <si>
    <t>其他科学技术支出</t>
  </si>
  <si>
    <t>208</t>
  </si>
  <si>
    <t>05</t>
  </si>
  <si>
    <t>机关事业单位基本养老保险缴费支出</t>
  </si>
  <si>
    <t>机关事业单位职业年金缴费支出</t>
  </si>
  <si>
    <t>210</t>
  </si>
  <si>
    <t>11</t>
  </si>
  <si>
    <t>事业单位医疗</t>
  </si>
  <si>
    <t>213</t>
  </si>
  <si>
    <t>科技转化与推广服务</t>
  </si>
  <si>
    <t>其他农业农村支出</t>
  </si>
  <si>
    <t>其他农林水支出</t>
  </si>
  <si>
    <t>221</t>
  </si>
  <si>
    <t>住房公积金</t>
  </si>
  <si>
    <t>购房补贴</t>
  </si>
  <si>
    <t>224</t>
  </si>
  <si>
    <t>07</t>
  </si>
  <si>
    <t>其他自然灾害救灾及恢复重建支出</t>
  </si>
  <si>
    <t>表1-2</t>
  </si>
  <si>
    <t>单位支出总表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</si>
  <si>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</si>
  <si>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</si>
  <si>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</si>
  <si>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</si>
  <si>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</si>
  <si>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</si>
  <si>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财政拨款收支预算总表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</si>
  <si>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</si>
  <si>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</si>
  <si>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</si>
  <si>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</si>
  <si>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</si>
  <si>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</si>
  <si>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</si>
  <si>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 一般公共服务支出</t>
  </si>
  <si>
    <t xml:space="preserve">   政府性基金预算拨款收入</t>
  </si>
  <si>
    <t xml:space="preserve">   外交支出</t>
  </si>
  <si>
    <t xml:space="preserve">   国有资本经营预算拨款收入</t>
  </si>
  <si>
    <t xml:space="preserve">   国防支出</t>
  </si>
  <si>
    <t>二、上年结转</t>
  </si>
  <si>
    <t xml:space="preserve">   公共安全支出</t>
  </si>
  <si>
    <t xml:space="preserve">   教育支出</t>
  </si>
  <si>
    <t xml:space="preserve">   科学技术支出</t>
  </si>
  <si>
    <t xml:space="preserve">   文化旅游体育与传媒支出</t>
  </si>
  <si>
    <t xml:space="preserve">   上年财政拨款资金结转</t>
  </si>
  <si>
    <t xml:space="preserve">   社会保障和就业支出</t>
  </si>
  <si>
    <t xml:space="preserve">   社会保险基金支出</t>
  </si>
  <si>
    <t xml:space="preserve">   卫生健康支出</t>
  </si>
  <si>
    <t xml:space="preserve">   节能环保支出</t>
  </si>
  <si>
    <t xml:space="preserve">   城乡社区支出</t>
  </si>
  <si>
    <t xml:space="preserve">   农林水支出</t>
  </si>
  <si>
    <t xml:space="preserve">   交通运输支出</t>
  </si>
  <si>
    <t xml:space="preserve">   资源勘探信息等支出</t>
  </si>
  <si>
    <t xml:space="preserve">   商业服务业等支出</t>
  </si>
  <si>
    <t xml:space="preserve">   金融支出</t>
  </si>
  <si>
    <t xml:space="preserve">   援助其他地区支出</t>
  </si>
  <si>
    <t xml:space="preserve">   国土海洋气象等支出</t>
  </si>
  <si>
    <t xml:space="preserve">   住房保障支出</t>
  </si>
  <si>
    <t xml:space="preserve">   粮油物资储备支出</t>
  </si>
  <si>
    <t xml:space="preserve">   国有资本经营预算支出</t>
  </si>
  <si>
    <t xml:space="preserve">   灾害防治及应急管理支出</t>
  </si>
  <si>
    <t xml:space="preserve">   预备费</t>
  </si>
  <si>
    <t xml:space="preserve">   其他支出</t>
  </si>
  <si>
    <t xml:space="preserve">   转移性支出</t>
  </si>
  <si>
    <t xml:space="preserve">   债务还本支出</t>
  </si>
  <si>
    <t xml:space="preserve">   债务利息支出</t>
  </si>
  <si>
    <t xml:space="preserve">   债务发行费用支出</t>
  </si>
  <si>
    <t xml:space="preserve">   抗疫特别国债安排的支出</t>
  </si>
  <si>
    <t>二、结转下年</t>
  </si>
  <si>
    <t>表2-1</t>
  </si>
  <si>
    <t>财政拨款支出预算表（政府经济分类科目）</t>
  </si>
  <si>
    <t>总计</t>
  </si>
  <si>
    <t>省级当年财政拨款安排</t>
  </si>
  <si>
    <t>中央提前通知共同财政事权转移支付和专项转移支付等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</si>
  <si>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</si>
  <si>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</si>
  <si>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</si>
  <si>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</si>
  <si>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</si>
  <si>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>505</t>
  </si>
  <si>
    <t>对事业单位经常性补助</t>
  </si>
  <si>
    <t xml:space="preserve">  01</t>
  </si>
  <si>
    <t xml:space="preserve">  工资福利支出</t>
  </si>
  <si>
    <t xml:space="preserve">  02</t>
  </si>
  <si>
    <t xml:space="preserve">  商品和服务支出</t>
  </si>
  <si>
    <t>506</t>
  </si>
  <si>
    <t>对事业单位资本性补助</t>
  </si>
  <si>
    <t xml:space="preserve">  资本性支出（一）</t>
  </si>
  <si>
    <t xml:space="preserve">  资本性支出（二）</t>
  </si>
  <si>
    <t>509</t>
  </si>
  <si>
    <t>对个人和家庭的补助</t>
  </si>
  <si>
    <t xml:space="preserve">  社会福利和救助</t>
  </si>
  <si>
    <t>表3</t>
  </si>
  <si>
    <t>一般公共预算支出预算表</t>
  </si>
  <si>
    <t>工资福利支出</t>
  </si>
  <si>
    <t>商品和服务支出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</si>
  <si>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</si>
  <si>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</si>
  <si>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</si>
  <si>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</si>
  <si>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</si>
  <si>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</si>
  <si>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</si>
  <si>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科目名称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</si>
  <si>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</si>
  <si>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</si>
  <si>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</si>
  <si>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</si>
  <si>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</si>
  <si>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</si>
  <si>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</si>
  <si>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</si>
  <si>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</si>
  <si>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</si>
  <si>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</si>
  <si>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</si>
  <si>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</si>
  <si>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</si>
  <si>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</si>
  <si>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</si>
  <si>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</si>
  <si>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</si>
  <si>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</si>
  <si>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</si>
  <si>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</si>
  <si>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</si>
  <si>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</si>
  <si>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</si>
  <si>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</si>
  <si>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</si>
  <si>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</si>
  <si>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</si>
  <si>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</si>
  <si>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</si>
  <si>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</si>
  <si>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</si>
  <si>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</si>
  <si>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</si>
  <si>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</si>
  <si>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</si>
  <si>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</si>
  <si>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</si>
  <si>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</si>
  <si>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</si>
  <si>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</si>
  <si>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退职(役费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</si>
  <si>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</si>
  <si>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</si>
  <si>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</si>
  <si>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</si>
  <si>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</si>
  <si>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</si>
  <si>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</si>
  <si>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</si>
  <si>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</si>
  <si>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</si>
  <si>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</si>
  <si>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</si>
  <si>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</si>
  <si>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</si>
  <si>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</si>
  <si>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</si>
  <si>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</si>
  <si>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</si>
  <si>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</si>
  <si>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</si>
  <si>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</si>
  <si>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</si>
  <si>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</si>
  <si>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</si>
  <si>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</si>
  <si>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</si>
  <si>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</si>
  <si>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</si>
  <si>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产权参股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</si>
  <si>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</si>
  <si>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</si>
  <si>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</si>
  <si>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</si>
  <si>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</si>
  <si>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</si>
  <si>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补充全国社会保障基金</t>
  </si>
  <si>
    <t>预备费</t>
  </si>
  <si>
    <t>国家赔偿费用支出</t>
  </si>
  <si>
    <t>脱贫攻坚对口帮扶</t>
  </si>
  <si>
    <t>科学技术支出</t>
  </si>
  <si>
    <t xml:space="preserve">  基础研究</t>
  </si>
  <si>
    <t xml:space="preserve">    专项基础科研</t>
  </si>
  <si>
    <t xml:space="preserve">  应用研究</t>
  </si>
  <si>
    <t xml:space="preserve">    机构运行</t>
  </si>
  <si>
    <t xml:space="preserve">    社会公益研究</t>
  </si>
  <si>
    <t xml:space="preserve">  技术研究与开发</t>
  </si>
  <si>
    <t xml:space="preserve">    科技成果转化与扩散</t>
  </si>
  <si>
    <t xml:space="preserve">  科技重大项目</t>
  </si>
  <si>
    <t xml:space="preserve">    重点研发计划</t>
  </si>
  <si>
    <t xml:space="preserve">  其他科学技术支出</t>
  </si>
  <si>
    <t xml:space="preserve">    其他科学技术支出</t>
  </si>
  <si>
    <t>社会保障和就业支出</t>
  </si>
  <si>
    <t xml:space="preserve">  行政事业单位养老支出</t>
  </si>
  <si>
    <t xml:space="preserve">    机关事业单位基本养老保险缴费支出</t>
  </si>
  <si>
    <t xml:space="preserve">    机关事业单位职业年金缴费支出</t>
  </si>
  <si>
    <t>卫生健康支出</t>
  </si>
  <si>
    <t xml:space="preserve">  行政事业单位医疗</t>
  </si>
  <si>
    <t xml:space="preserve">    事业单位医疗</t>
  </si>
  <si>
    <t>住房保障支出</t>
  </si>
  <si>
    <t xml:space="preserve">  住房改革支出</t>
  </si>
  <si>
    <t xml:space="preserve">    住房公积金</t>
  </si>
  <si>
    <t xml:space="preserve">    购房补贴</t>
  </si>
  <si>
    <t>表3-1</t>
  </si>
  <si>
    <t>一般公共预算基本支出预算表</t>
  </si>
  <si>
    <t>经济分类科目</t>
  </si>
  <si>
    <t>人员经费</t>
  </si>
  <si>
    <t>公用经费</t>
  </si>
  <si>
    <t>301</t>
  </si>
  <si>
    <t xml:space="preserve">  基本工资</t>
  </si>
  <si>
    <t xml:space="preserve">  津贴补贴</t>
  </si>
  <si>
    <t xml:space="preserve">  07</t>
  </si>
  <si>
    <t xml:space="preserve">  绩效工资</t>
  </si>
  <si>
    <t xml:space="preserve">  08</t>
  </si>
  <si>
    <t xml:space="preserve">  机关事业单位基本养老保险缴费</t>
  </si>
  <si>
    <t xml:space="preserve">  09</t>
  </si>
  <si>
    <t xml:space="preserve">  职业年金缴费</t>
  </si>
  <si>
    <t xml:space="preserve">  10</t>
  </si>
  <si>
    <t xml:space="preserve">  职工基本医疗保险缴费</t>
  </si>
  <si>
    <t xml:space="preserve">  12</t>
  </si>
  <si>
    <t xml:space="preserve">  其他社会保障缴费</t>
  </si>
  <si>
    <t xml:space="preserve">  13</t>
  </si>
  <si>
    <t xml:space="preserve">  住房公积金</t>
  </si>
  <si>
    <t>302</t>
  </si>
  <si>
    <t xml:space="preserve">  办公费</t>
  </si>
  <si>
    <t xml:space="preserve">  05</t>
  </si>
  <si>
    <t xml:space="preserve">  水费</t>
  </si>
  <si>
    <t xml:space="preserve">  06</t>
  </si>
  <si>
    <t xml:space="preserve">  电费</t>
  </si>
  <si>
    <t xml:space="preserve">  邮电费</t>
  </si>
  <si>
    <t xml:space="preserve">  28</t>
  </si>
  <si>
    <t xml:space="preserve">  工会经费</t>
  </si>
  <si>
    <t xml:space="preserve">  29</t>
  </si>
  <si>
    <t xml:space="preserve">  福利费</t>
  </si>
  <si>
    <t xml:space="preserve">  31</t>
  </si>
  <si>
    <t xml:space="preserve">  公务用车运行维护费</t>
  </si>
  <si>
    <t>303</t>
  </si>
  <si>
    <t xml:space="preserve">  奖励金</t>
  </si>
  <si>
    <t>表3-2</t>
  </si>
  <si>
    <t>一般公共预算项目支出预算表</t>
  </si>
  <si>
    <t>单位名称（项目）</t>
  </si>
  <si>
    <t xml:space="preserve">  2021年第一批科技计划（四川特色白茶项目）</t>
  </si>
  <si>
    <t xml:space="preserve">  川茶项目</t>
  </si>
  <si>
    <t xml:space="preserve">  科研条件平台建设（办公设备购置）</t>
  </si>
  <si>
    <t xml:space="preserve">  科研条件平台建设（公务用车购置）</t>
  </si>
  <si>
    <t xml:space="preserve">  科研条件平台建设（名山基地）</t>
  </si>
  <si>
    <t xml:space="preserve">  条件平台建设（国家土壤质量雅安观测站2021年）</t>
  </si>
  <si>
    <t xml:space="preserve">  学科建设推进工程（精制川茶关键技术研究与示范）</t>
  </si>
  <si>
    <t xml:space="preserve">  盐边县有机茶提质增效关键技术</t>
  </si>
  <si>
    <t xml:space="preserve">  院人才引进培养专项</t>
  </si>
  <si>
    <t xml:space="preserve">  中试熟化（邛崃乡村振兴）</t>
  </si>
  <si>
    <t xml:space="preserve">  中试熟化与示范（名山乡村振兴）</t>
  </si>
  <si>
    <t xml:space="preserve">  2021年第一批科技计划（科技扶贫服务项目补助）</t>
  </si>
  <si>
    <t xml:space="preserve">  2021年第一批科技计划（黑茶化学物质组学研究）</t>
  </si>
  <si>
    <t xml:space="preserve">  2021年第一批科技计划（新式茶饮产业项目）</t>
  </si>
  <si>
    <t>表3-3</t>
  </si>
  <si>
    <t>一般公共预算“三公”经费支出预算表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</si>
  <si>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</si>
  <si>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</si>
  <si>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</si>
  <si>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</si>
  <si>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</si>
  <si>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</si>
  <si>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表4</t>
  </si>
  <si>
    <t>政府性基金预算支出预算表</t>
  </si>
  <si>
    <t>单位：四川省农业科学院茶叶研究所</t>
  </si>
  <si>
    <t>本年政府性基金预算支出</t>
  </si>
  <si>
    <t>此表无数据</t>
  </si>
  <si>
    <t>表4-1</t>
  </si>
  <si>
    <t>政府性基金预算“三公”经费支出预算表</t>
  </si>
  <si>
    <t>表5</t>
  </si>
  <si>
    <t>国有资本经营预算支出预算表</t>
  </si>
  <si>
    <t>本年国有资本经营预算支出</t>
  </si>
  <si>
    <t>2021年省级部门预算项目绩效目标</t>
  </si>
  <si>
    <t>项目单位
(项目名称)</t>
  </si>
  <si>
    <t>项目资金</t>
  </si>
  <si>
    <t>年度目标</t>
  </si>
  <si>
    <t>绩效指标</t>
  </si>
  <si>
    <t>项目完成指标</t>
  </si>
  <si>
    <t>效益指标</t>
  </si>
  <si>
    <t>满意度指标</t>
  </si>
  <si>
    <t>资金总额</t>
  </si>
  <si>
    <t>财政拨款</t>
  </si>
  <si>
    <t>其他资金</t>
  </si>
  <si>
    <t>三级指标</t>
  </si>
  <si>
    <t>指标值</t>
  </si>
  <si>
    <t>612-四川省农业科学院</t>
  </si>
  <si>
    <t>612911-四川省农业科学院茶叶研究所</t>
  </si>
  <si>
    <t xml:space="preserve">  上年结转_草原防火等其他农业基础设施专项中央基建</t>
  </si>
  <si>
    <t>高标准推进国家土壤质量雅安观测实验站建设及常态化运行，一是完成国家土壤质量雅安观测实验站建设项目初步设计，二是改造完善土壤质量长期定位观测实验茶园10亩，完成长期实验布置、茶园日常管护和年度观测监测任务，获得基础性监测数据500条。</t>
  </si>
  <si>
    <t>保存土壤样品</t>
  </si>
  <si>
    <t>采集并保存观测茶园土壤样品17个</t>
  </si>
  <si>
    <t>--</t>
  </si>
  <si>
    <t>示范区内茶农对新技术接受度</t>
  </si>
  <si>
    <t>≥85%</t>
  </si>
  <si>
    <t>学术论文</t>
  </si>
  <si>
    <t>发表核心期刊学术论文1篇</t>
  </si>
  <si>
    <t>示范区内茶农对新技术满意度</t>
  </si>
  <si>
    <t>≥80%</t>
  </si>
  <si>
    <t>完成长期定位观测实验布置</t>
  </si>
  <si>
    <t>完成6个实验处理，每个2亩</t>
  </si>
  <si>
    <t>监测数据</t>
  </si>
  <si>
    <t>获得500条基础性监测观测数据</t>
  </si>
  <si>
    <t>树立国家土壤质量雅安观测实验站标识牌</t>
  </si>
  <si>
    <t>8个</t>
  </si>
  <si>
    <t>完成国家土壤质量雅安观测实验站建设项目初步设计</t>
  </si>
  <si>
    <t>完成，并通过专家评审</t>
  </si>
  <si>
    <t>改造土壤质量观测实验茶园</t>
  </si>
  <si>
    <t>改造10亩</t>
  </si>
  <si>
    <t>上报数据合格率</t>
  </si>
  <si>
    <t>≥95%</t>
  </si>
  <si>
    <t>长期定位观测茶园适用度</t>
  </si>
  <si>
    <t>基本适用</t>
  </si>
  <si>
    <t>观测任务完成率</t>
  </si>
  <si>
    <t>100%</t>
  </si>
  <si>
    <t>进度计划实施情况</t>
  </si>
  <si>
    <t>按计划进度实施</t>
  </si>
  <si>
    <t>成本控制率</t>
  </si>
  <si>
    <t>严格按预算执行</t>
  </si>
  <si>
    <t xml:space="preserve">  上年结转_条件平台建设（茶叶所名山基地建设）</t>
  </si>
  <si>
    <t>该项目预计截止2021年年底，完成指标情况如下：数量指标为：完成土地平整工作1项；完成1个单体主体工程建设。生态效益指标：施工期间各类排放物达到规定标准。时效指标：进度计划实施情况——按计划进度实施。成本指标：成本控制率——严格按预算执行。
由于该项目2021年度处于施工阶段，未投入使用，故无法对部分指标进行评估预测。</t>
  </si>
  <si>
    <t>完成建设单体主体工程</t>
  </si>
  <si>
    <t>1个</t>
  </si>
  <si>
    <t>施工期间各类排放物</t>
  </si>
  <si>
    <t>达到规定标准</t>
  </si>
  <si>
    <t>土地平整工作</t>
  </si>
  <si>
    <t>1项</t>
  </si>
  <si>
    <t xml:space="preserve">  上年结转_科研条件平台建设国家土壤质量雅安观测站</t>
  </si>
  <si>
    <t>10</t>
  </si>
  <si>
    <t>摸清实验站所在地雅安名山区牛碾坪生产茶园土壤质量现状</t>
  </si>
  <si>
    <t>形成茶园土壤质量评价报告1份，为当地茶园生产决策提供参考</t>
  </si>
  <si>
    <t>加强茶园绿色生产示范</t>
  </si>
  <si>
    <t>从土壤质量现状出发，分析茶园生产对生态环境的风险点及茶园绿色生产的障碍因子，加强茶园绿色生产技术示范，促进当地茶园绿色生产</t>
  </si>
  <si>
    <t>8</t>
  </si>
  <si>
    <t>该项目预计截止2021年年底，完成149.58万成本资金。其中完成数量指标为：完成项目的“三通一平”；完成土地平整工作；完成1个单体地基基础部分分部工程。质量指标为：通水、通电、地基基础部分质量验收合格。
由于该项目2021年度处于施工阶段，未投入使用，故无法对部分指标进行评估预测。</t>
  </si>
  <si>
    <t>完成项目三通一平</t>
  </si>
  <si>
    <t>达到规定标准项</t>
  </si>
  <si>
    <t>单体地基基础部分分部工程</t>
  </si>
  <si>
    <t>通水、通电、地基基础部分质量</t>
  </si>
  <si>
    <t>验收合格项</t>
  </si>
  <si>
    <t>完成年度建设成本</t>
  </si>
  <si>
    <t>149.58万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</si>
</sst>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_(* #,##0_);_(* \(#,##0\);_(* &quot;-&quot;_);_(@_)"/>
    <numFmt numFmtId="179" formatCode="_(&quot;$&quot;* #,##0_);_(&quot;$&quot;* \(#,##0\);_(&quot;$&quot;* &quot;-&quot;_);_(@_)"/>
    <numFmt numFmtId="180" formatCode="#,##0.00_ "/>
    <numFmt numFmtId="181" formatCode="###0.00"/>
    <numFmt numFmtId="182" formatCode="&quot;\&quot;#,##0.00_);\(&quot;\&quot;#,##0.00\)"/>
    <numFmt numFmtId="183" formatCode="#,##0.0000"/>
  </numFmts>
  <fonts count="53">
    <font>
      <sz val="9"/>
      <color indexed="8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8"/>
      <name val="黑体"/>
      <family val="3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b/>
      <sz val="12"/>
      <color indexed="8"/>
      <name val="黑体"/>
      <family val="3"/>
    </font>
    <font>
      <b/>
      <sz val="36"/>
      <name val="黑体"/>
      <family val="3"/>
    </font>
    <font>
      <b/>
      <sz val="48"/>
      <name val="宋体"/>
      <family val="0"/>
    </font>
    <font>
      <sz val="18"/>
      <name val="宋体"/>
      <family val="0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16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1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6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b/>
      <sz val="11"/>
      <color theme="3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indexed="4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/>
      <right>
        <color indexed="63"/>
      </right>
      <top/>
      <bottom style="thin"/>
    </border>
    <border>
      <left style="thin"/>
      <right>
        <color indexed="63"/>
      </right>
      <top/>
      <bottom style="thin"/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/>
      <bottom>
        <color indexed="63"/>
      </bottom>
    </border>
    <border>
      <left/>
      <right style="thin"/>
      <top/>
      <bottom style="thin"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</borders>
  <cellStyleXfs count="145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14" fillId="2" borderId="0" applyNumberFormat="0" applyBorder="0" applyAlignment="0" applyProtection="0"/>
    <xf numFmtId="0" fontId="34" fillId="3" borderId="0" applyNumberFormat="0" applyBorder="0" applyAlignment="0" applyProtection="0"/>
    <xf numFmtId="0" fontId="35" fillId="4" borderId="1" applyNumberFormat="0" applyAlignment="0" applyProtection="0"/>
    <xf numFmtId="176" fontId="0" fillId="0" borderId="0" applyFont="0" applyFill="0" applyBorder="0" applyAlignment="0" applyProtection="0"/>
    <xf numFmtId="0" fontId="14" fillId="5" borderId="0" applyNumberFormat="0" applyBorder="0" applyAlignment="0" applyProtection="0"/>
    <xf numFmtId="178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6" fillId="7" borderId="0" applyNumberFormat="0" applyBorder="0" applyAlignment="0" applyProtection="0"/>
    <xf numFmtId="177" fontId="0" fillId="0" borderId="0" applyFont="0" applyFill="0" applyBorder="0" applyAlignment="0" applyProtection="0"/>
    <xf numFmtId="0" fontId="37" fillId="8" borderId="0" applyNumberFormat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9" borderId="2" applyNumberFormat="0" applyFont="0" applyAlignment="0" applyProtection="0"/>
    <xf numFmtId="0" fontId="20" fillId="0" borderId="3" applyNumberFormat="0" applyFill="0" applyAlignment="0" applyProtection="0"/>
    <xf numFmtId="0" fontId="14" fillId="5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5" borderId="4" applyNumberFormat="0" applyFont="0" applyAlignment="0" applyProtection="0"/>
    <xf numFmtId="0" fontId="37" fillId="10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14" fillId="11" borderId="0" applyNumberFormat="0" applyBorder="0" applyAlignment="0" applyProtection="0"/>
    <xf numFmtId="0" fontId="37" fillId="12" borderId="0" applyNumberFormat="0" applyBorder="0" applyAlignment="0" applyProtection="0"/>
    <xf numFmtId="0" fontId="40" fillId="0" borderId="7" applyNumberFormat="0" applyFill="0" applyAlignment="0" applyProtection="0"/>
    <xf numFmtId="0" fontId="37" fillId="13" borderId="0" applyNumberFormat="0" applyBorder="0" applyAlignment="0" applyProtection="0"/>
    <xf numFmtId="0" fontId="46" fillId="14" borderId="8" applyNumberFormat="0" applyAlignment="0" applyProtection="0"/>
    <xf numFmtId="0" fontId="47" fillId="14" borderId="1" applyNumberFormat="0" applyAlignment="0" applyProtection="0"/>
    <xf numFmtId="0" fontId="48" fillId="15" borderId="9" applyNumberFormat="0" applyAlignment="0" applyProtection="0"/>
    <xf numFmtId="0" fontId="34" fillId="16" borderId="0" applyNumberFormat="0" applyBorder="0" applyAlignment="0" applyProtection="0"/>
    <xf numFmtId="0" fontId="37" fillId="17" borderId="0" applyNumberFormat="0" applyBorder="0" applyAlignment="0" applyProtection="0"/>
    <xf numFmtId="0" fontId="49" fillId="0" borderId="10" applyNumberFormat="0" applyFill="0" applyAlignment="0" applyProtection="0"/>
    <xf numFmtId="0" fontId="50" fillId="0" borderId="11" applyNumberFormat="0" applyFill="0" applyAlignment="0" applyProtection="0"/>
    <xf numFmtId="0" fontId="51" fillId="18" borderId="0" applyNumberFormat="0" applyBorder="0" applyAlignment="0" applyProtection="0"/>
    <xf numFmtId="0" fontId="14" fillId="11" borderId="0" applyNumberFormat="0" applyBorder="0" applyAlignment="0" applyProtection="0"/>
    <xf numFmtId="0" fontId="52" fillId="19" borderId="0" applyNumberFormat="0" applyBorder="0" applyAlignment="0" applyProtection="0"/>
    <xf numFmtId="0" fontId="34" fillId="20" borderId="0" applyNumberFormat="0" applyBorder="0" applyAlignment="0" applyProtection="0"/>
    <xf numFmtId="0" fontId="37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15" fillId="26" borderId="12" applyNumberFormat="0" applyAlignment="0" applyProtection="0"/>
    <xf numFmtId="0" fontId="14" fillId="2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4" fillId="29" borderId="0" applyNumberFormat="0" applyBorder="0" applyAlignment="0" applyProtection="0"/>
    <xf numFmtId="0" fontId="14" fillId="30" borderId="0" applyNumberFormat="0" applyBorder="0" applyAlignment="0" applyProtection="0"/>
    <xf numFmtId="0" fontId="34" fillId="31" borderId="0" applyNumberFormat="0" applyBorder="0" applyAlignment="0" applyProtection="0"/>
    <xf numFmtId="0" fontId="37" fillId="32" borderId="0" applyNumberFormat="0" applyBorder="0" applyAlignment="0" applyProtection="0"/>
    <xf numFmtId="0" fontId="34" fillId="33" borderId="0" applyNumberFormat="0" applyBorder="0" applyAlignment="0" applyProtection="0"/>
    <xf numFmtId="0" fontId="21" fillId="0" borderId="13" applyNumberFormat="0" applyFill="0" applyAlignment="0" applyProtection="0"/>
    <xf numFmtId="0" fontId="37" fillId="34" borderId="0" applyNumberFormat="0" applyBorder="0" applyAlignment="0" applyProtection="0"/>
    <xf numFmtId="0" fontId="37" fillId="35" borderId="0" applyNumberFormat="0" applyBorder="0" applyAlignment="0" applyProtection="0"/>
    <xf numFmtId="0" fontId="17" fillId="36" borderId="0" applyNumberFormat="0" applyBorder="0" applyAlignment="0" applyProtection="0"/>
    <xf numFmtId="0" fontId="34" fillId="37" borderId="0" applyNumberFormat="0" applyBorder="0" applyAlignment="0" applyProtection="0"/>
    <xf numFmtId="0" fontId="37" fillId="38" borderId="0" applyNumberFormat="0" applyBorder="0" applyAlignment="0" applyProtection="0"/>
    <xf numFmtId="0" fontId="14" fillId="2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2" borderId="0" applyNumberFormat="0" applyBorder="0" applyAlignment="0" applyProtection="0"/>
    <xf numFmtId="0" fontId="14" fillId="30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23" fillId="0" borderId="0" applyNumberFormat="0" applyFill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2" borderId="0" applyNumberFormat="0" applyBorder="0" applyAlignment="0" applyProtection="0"/>
    <xf numFmtId="0" fontId="26" fillId="43" borderId="14" applyNumberFormat="0" applyAlignment="0" applyProtection="0"/>
    <xf numFmtId="0" fontId="17" fillId="42" borderId="0" applyNumberFormat="0" applyBorder="0" applyAlignment="0" applyProtection="0"/>
    <xf numFmtId="0" fontId="17" fillId="36" borderId="0" applyNumberFormat="0" applyBorder="0" applyAlignment="0" applyProtection="0"/>
    <xf numFmtId="0" fontId="17" fillId="41" borderId="0" applyNumberFormat="0" applyBorder="0" applyAlignment="0" applyProtection="0"/>
    <xf numFmtId="0" fontId="17" fillId="44" borderId="0" applyNumberFormat="0" applyBorder="0" applyAlignment="0" applyProtection="0"/>
    <xf numFmtId="0" fontId="17" fillId="41" borderId="0" applyNumberFormat="0" applyBorder="0" applyAlignment="0" applyProtection="0"/>
    <xf numFmtId="0" fontId="17" fillId="44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27" fillId="43" borderId="12" applyNumberFormat="0" applyAlignment="0" applyProtection="0"/>
    <xf numFmtId="0" fontId="27" fillId="43" borderId="12" applyNumberFormat="0" applyAlignment="0" applyProtection="0"/>
    <xf numFmtId="0" fontId="28" fillId="47" borderId="15" applyNumberFormat="0" applyAlignment="0" applyProtection="0"/>
    <xf numFmtId="0" fontId="28" fillId="47" borderId="15" applyNumberFormat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25" fillId="0" borderId="16" applyNumberFormat="0" applyFill="0" applyAlignment="0" applyProtection="0"/>
    <xf numFmtId="0" fontId="25" fillId="0" borderId="16" applyNumberFormat="0" applyFill="0" applyAlignment="0" applyProtection="0"/>
    <xf numFmtId="0" fontId="20" fillId="0" borderId="3" applyNumberFormat="0" applyFill="0" applyAlignment="0" applyProtection="0"/>
    <xf numFmtId="0" fontId="21" fillId="0" borderId="13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5" fillId="26" borderId="12" applyNumberFormat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0" fillId="5" borderId="4" applyNumberFormat="0" applyFont="0" applyAlignment="0" applyProtection="0"/>
    <xf numFmtId="0" fontId="26" fillId="43" borderId="14" applyNumberFormat="0" applyAlignment="0" applyProtection="0"/>
    <xf numFmtId="0" fontId="23" fillId="0" borderId="0" applyNumberFormat="0" applyFill="0" applyBorder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</cellStyleXfs>
  <cellXfs count="175">
    <xf numFmtId="1" fontId="0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 horizontal="center" vertical="center" wrapText="1"/>
    </xf>
    <xf numFmtId="0" fontId="3" fillId="0" borderId="0" xfId="0" applyNumberFormat="1" applyFont="1" applyFill="1" applyAlignment="1">
      <alignment horizontal="right" vertical="center" wrapText="1"/>
    </xf>
    <xf numFmtId="0" fontId="4" fillId="0" borderId="19" xfId="0" applyNumberFormat="1" applyFont="1" applyFill="1" applyBorder="1" applyAlignment="1">
      <alignment horizontal="center" vertical="center" wrapText="1"/>
    </xf>
    <xf numFmtId="0" fontId="4" fillId="0" borderId="20" xfId="0" applyNumberFormat="1" applyFont="1" applyFill="1" applyBorder="1" applyAlignment="1">
      <alignment horizontal="center" vertical="center" wrapText="1"/>
    </xf>
    <xf numFmtId="0" fontId="5" fillId="0" borderId="19" xfId="0" applyNumberFormat="1" applyFont="1" applyFill="1" applyBorder="1" applyAlignment="1">
      <alignment horizontal="left" vertical="center" wrapText="1"/>
    </xf>
    <xf numFmtId="0" fontId="3" fillId="0" borderId="21" xfId="0" applyNumberFormat="1" applyFont="1" applyFill="1" applyBorder="1" applyAlignment="1" applyProtection="1">
      <alignment vertical="center" wrapText="1"/>
      <protection/>
    </xf>
    <xf numFmtId="180" fontId="5" fillId="0" borderId="19" xfId="0" applyNumberFormat="1" applyFont="1" applyFill="1" applyBorder="1" applyAlignment="1">
      <alignment horizontal="right" vertical="center" wrapText="1"/>
    </xf>
    <xf numFmtId="0" fontId="5" fillId="0" borderId="22" xfId="0" applyNumberFormat="1" applyFont="1" applyFill="1" applyBorder="1" applyAlignment="1" applyProtection="1">
      <alignment horizontal="left" vertical="center" wrapText="1"/>
      <protection/>
    </xf>
    <xf numFmtId="0" fontId="5" fillId="0" borderId="23" xfId="0" applyNumberFormat="1" applyFont="1" applyFill="1" applyBorder="1" applyAlignment="1" applyProtection="1">
      <alignment horizontal="left" vertical="center" wrapText="1"/>
      <protection/>
    </xf>
    <xf numFmtId="0" fontId="5" fillId="0" borderId="19" xfId="0" applyNumberFormat="1" applyFont="1" applyFill="1" applyBorder="1" applyAlignment="1">
      <alignment horizontal="center" vertical="center" wrapText="1"/>
    </xf>
    <xf numFmtId="0" fontId="3" fillId="0" borderId="24" xfId="0" applyNumberFormat="1" applyFont="1" applyFill="1" applyBorder="1" applyAlignment="1" applyProtection="1">
      <alignment vertical="center" wrapText="1"/>
      <protection/>
    </xf>
    <xf numFmtId="0" fontId="3" fillId="0" borderId="25" xfId="0" applyNumberFormat="1" applyFont="1" applyFill="1" applyBorder="1" applyAlignment="1" applyProtection="1">
      <alignment vertical="center" wrapText="1"/>
      <protection/>
    </xf>
    <xf numFmtId="0" fontId="3" fillId="0" borderId="26" xfId="0" applyNumberFormat="1" applyFont="1" applyFill="1" applyBorder="1" applyAlignment="1" applyProtection="1">
      <alignment vertical="center" wrapText="1"/>
      <protection/>
    </xf>
    <xf numFmtId="0" fontId="3" fillId="0" borderId="27" xfId="0" applyNumberFormat="1" applyFont="1" applyFill="1" applyBorder="1" applyAlignment="1" applyProtection="1">
      <alignment vertical="center" wrapText="1"/>
      <protection/>
    </xf>
    <xf numFmtId="0" fontId="3" fillId="0" borderId="28" xfId="0" applyNumberFormat="1" applyFont="1" applyFill="1" applyBorder="1" applyAlignment="1" applyProtection="1">
      <alignment vertical="center" wrapText="1"/>
      <protection/>
    </xf>
    <xf numFmtId="0" fontId="3" fillId="0" borderId="29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Alignment="1">
      <alignment/>
    </xf>
    <xf numFmtId="0" fontId="6" fillId="43" borderId="0" xfId="0" applyNumberFormat="1" applyFont="1" applyFill="1" applyAlignment="1">
      <alignment/>
    </xf>
    <xf numFmtId="0" fontId="6" fillId="43" borderId="0" xfId="0" applyNumberFormat="1" applyFont="1" applyFill="1" applyAlignment="1">
      <alignment horizontal="right" vertical="center"/>
    </xf>
    <xf numFmtId="0" fontId="7" fillId="0" borderId="0" xfId="0" applyNumberFormat="1" applyFont="1" applyFill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left" vertical="center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Alignment="1" applyProtection="1">
      <alignment horizontal="left"/>
      <protection/>
    </xf>
    <xf numFmtId="0" fontId="5" fillId="0" borderId="0" xfId="0" applyNumberFormat="1" applyFont="1" applyFill="1" applyAlignment="1">
      <alignment horizontal="right" vertical="center"/>
    </xf>
    <xf numFmtId="0" fontId="6" fillId="0" borderId="30" xfId="0" applyNumberFormat="1" applyFont="1" applyFill="1" applyBorder="1" applyAlignment="1">
      <alignment horizontal="center" vertical="center"/>
    </xf>
    <xf numFmtId="0" fontId="6" fillId="0" borderId="31" xfId="0" applyNumberFormat="1" applyFont="1" applyFill="1" applyBorder="1" applyAlignment="1">
      <alignment horizontal="center" vertical="center"/>
    </xf>
    <xf numFmtId="0" fontId="6" fillId="0" borderId="32" xfId="0" applyNumberFormat="1" applyFont="1" applyFill="1" applyBorder="1" applyAlignment="1">
      <alignment horizontal="center" vertical="center"/>
    </xf>
    <xf numFmtId="0" fontId="6" fillId="0" borderId="33" xfId="0" applyNumberFormat="1" applyFont="1" applyFill="1" applyBorder="1" applyAlignment="1" applyProtection="1">
      <alignment horizontal="center" vertical="center"/>
      <protection/>
    </xf>
    <xf numFmtId="0" fontId="6" fillId="0" borderId="19" xfId="0" applyNumberFormat="1" applyFont="1" applyFill="1" applyBorder="1" applyAlignment="1" applyProtection="1">
      <alignment horizontal="center" vertical="center"/>
      <protection/>
    </xf>
    <xf numFmtId="1" fontId="6" fillId="0" borderId="34" xfId="0" applyNumberFormat="1" applyFont="1" applyFill="1" applyBorder="1" applyAlignment="1" applyProtection="1">
      <alignment horizontal="center" vertical="center" wrapText="1"/>
      <protection/>
    </xf>
    <xf numFmtId="0" fontId="6" fillId="0" borderId="35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43" borderId="36" xfId="0" applyNumberFormat="1" applyFont="1" applyFill="1" applyBorder="1" applyAlignment="1">
      <alignment horizontal="center" vertical="center" wrapText="1"/>
    </xf>
    <xf numFmtId="0" fontId="6" fillId="0" borderId="36" xfId="0" applyNumberFormat="1" applyFont="1" applyFill="1" applyBorder="1" applyAlignment="1">
      <alignment horizontal="center" vertical="center" wrapText="1"/>
    </xf>
    <xf numFmtId="0" fontId="6" fillId="0" borderId="37" xfId="0" applyNumberFormat="1" applyFont="1" applyFill="1" applyBorder="1" applyAlignment="1">
      <alignment horizontal="center" vertical="center" wrapText="1"/>
    </xf>
    <xf numFmtId="1" fontId="6" fillId="0" borderId="38" xfId="0" applyNumberFormat="1" applyFont="1" applyFill="1" applyBorder="1" applyAlignment="1" applyProtection="1">
      <alignment horizontal="center" vertical="center" wrapText="1"/>
      <protection/>
    </xf>
    <xf numFmtId="0" fontId="6" fillId="0" borderId="38" xfId="0" applyNumberFormat="1" applyFont="1" applyFill="1" applyBorder="1" applyAlignment="1" applyProtection="1">
      <alignment horizontal="center" vertical="center" wrapText="1"/>
      <protection/>
    </xf>
    <xf numFmtId="0" fontId="6" fillId="0" borderId="39" xfId="0" applyNumberFormat="1" applyFont="1" applyFill="1" applyBorder="1" applyAlignment="1" applyProtection="1">
      <alignment horizontal="center" vertical="center" wrapText="1"/>
      <protection/>
    </xf>
    <xf numFmtId="0" fontId="6" fillId="0" borderId="39" xfId="0" applyNumberFormat="1" applyFont="1" applyFill="1" applyBorder="1" applyAlignment="1" applyProtection="1">
      <alignment horizontal="center" vertical="center"/>
      <protection/>
    </xf>
    <xf numFmtId="49" fontId="6" fillId="0" borderId="40" xfId="0" applyNumberFormat="1" applyFont="1" applyFill="1" applyBorder="1" applyAlignment="1" applyProtection="1">
      <alignment vertical="center" wrapText="1"/>
      <protection/>
    </xf>
    <xf numFmtId="181" fontId="6" fillId="0" borderId="19" xfId="0" applyNumberFormat="1" applyFont="1" applyFill="1" applyBorder="1" applyAlignment="1" applyProtection="1">
      <alignment vertical="center" wrapText="1"/>
      <protection/>
    </xf>
    <xf numFmtId="181" fontId="6" fillId="0" borderId="41" xfId="0" applyNumberFormat="1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 horizontal="centerContinuous" vertical="center"/>
    </xf>
    <xf numFmtId="0" fontId="6" fillId="0" borderId="0" xfId="0" applyNumberFormat="1" applyFont="1" applyFill="1" applyAlignment="1" applyProtection="1">
      <alignment horizontal="left" vertical="center"/>
      <protection/>
    </xf>
    <xf numFmtId="0" fontId="6" fillId="0" borderId="0" xfId="0" applyNumberFormat="1" applyFont="1" applyFill="1" applyAlignment="1">
      <alignment/>
    </xf>
    <xf numFmtId="0" fontId="6" fillId="0" borderId="40" xfId="0" applyNumberFormat="1" applyFont="1" applyFill="1" applyBorder="1" applyAlignment="1" applyProtection="1">
      <alignment horizontal="center" vertical="center" wrapText="1"/>
      <protection/>
    </xf>
    <xf numFmtId="1" fontId="6" fillId="0" borderId="35" xfId="0" applyNumberFormat="1" applyFont="1" applyFill="1" applyBorder="1" applyAlignment="1" applyProtection="1">
      <alignment horizontal="center" vertical="center"/>
      <protection/>
    </xf>
    <xf numFmtId="0" fontId="6" fillId="0" borderId="35" xfId="0" applyNumberFormat="1" applyFont="1" applyFill="1" applyBorder="1" applyAlignment="1" applyProtection="1">
      <alignment horizontal="centerContinuous" vertical="center"/>
      <protection/>
    </xf>
    <xf numFmtId="0" fontId="6" fillId="0" borderId="34" xfId="0" applyNumberFormat="1" applyFont="1" applyFill="1" applyBorder="1" applyAlignment="1" applyProtection="1">
      <alignment horizontal="centerContinuous" vertical="center"/>
      <protection/>
    </xf>
    <xf numFmtId="1" fontId="6" fillId="0" borderId="42" xfId="0" applyNumberFormat="1" applyFont="1" applyFill="1" applyBorder="1" applyAlignment="1" applyProtection="1">
      <alignment horizontal="center" vertical="center" wrapText="1"/>
      <protection/>
    </xf>
    <xf numFmtId="1" fontId="6" fillId="0" borderId="38" xfId="0" applyNumberFormat="1" applyFont="1" applyFill="1" applyBorder="1" applyAlignment="1" applyProtection="1">
      <alignment horizontal="center" vertical="center"/>
      <protection/>
    </xf>
    <xf numFmtId="0" fontId="6" fillId="0" borderId="4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Alignment="1" applyProtection="1">
      <alignment horizontal="center" vertical="center" wrapText="1"/>
      <protection/>
    </xf>
    <xf numFmtId="0" fontId="6" fillId="0" borderId="37" xfId="0" applyNumberFormat="1" applyFont="1" applyFill="1" applyBorder="1" applyAlignment="1" applyProtection="1">
      <alignment horizontal="center" vertical="center" wrapText="1"/>
      <protection/>
    </xf>
    <xf numFmtId="1" fontId="6" fillId="0" borderId="39" xfId="0" applyNumberFormat="1" applyFont="1" applyFill="1" applyBorder="1" applyAlignment="1" applyProtection="1">
      <alignment horizontal="center" vertical="center" wrapText="1"/>
      <protection/>
    </xf>
    <xf numFmtId="49" fontId="6" fillId="0" borderId="19" xfId="0" applyNumberFormat="1" applyFont="1" applyFill="1" applyBorder="1" applyAlignment="1" applyProtection="1">
      <alignment vertical="center" wrapText="1"/>
      <protection/>
    </xf>
    <xf numFmtId="181" fontId="6" fillId="0" borderId="40" xfId="0" applyNumberFormat="1" applyFont="1" applyFill="1" applyBorder="1" applyAlignment="1" applyProtection="1">
      <alignment vertical="center" wrapText="1"/>
      <protection/>
    </xf>
    <xf numFmtId="181" fontId="6" fillId="0" borderId="33" xfId="0" applyNumberFormat="1" applyFont="1" applyFill="1" applyBorder="1" applyAlignment="1" applyProtection="1">
      <alignment vertical="center" wrapText="1"/>
      <protection/>
    </xf>
    <xf numFmtId="0" fontId="6" fillId="0" borderId="30" xfId="0" applyNumberFormat="1" applyFont="1" applyFill="1" applyBorder="1" applyAlignment="1" applyProtection="1">
      <alignment horizontal="center" vertical="center"/>
      <protection/>
    </xf>
    <xf numFmtId="0" fontId="6" fillId="0" borderId="31" xfId="0" applyNumberFormat="1" applyFont="1" applyFill="1" applyBorder="1" applyAlignment="1" applyProtection="1">
      <alignment horizontal="center" vertical="center"/>
      <protection/>
    </xf>
    <xf numFmtId="0" fontId="6" fillId="0" borderId="32" xfId="0" applyNumberFormat="1" applyFont="1" applyFill="1" applyBorder="1" applyAlignment="1" applyProtection="1">
      <alignment horizontal="center" vertical="center"/>
      <protection/>
    </xf>
    <xf numFmtId="1" fontId="6" fillId="0" borderId="44" xfId="0" applyNumberFormat="1" applyFont="1" applyFill="1" applyBorder="1" applyAlignment="1" applyProtection="1">
      <alignment horizontal="center" vertical="center" wrapText="1"/>
      <protection/>
    </xf>
    <xf numFmtId="0" fontId="6" fillId="0" borderId="34" xfId="0" applyNumberFormat="1" applyFont="1" applyFill="1" applyBorder="1" applyAlignment="1" applyProtection="1">
      <alignment horizontal="left"/>
      <protection/>
    </xf>
    <xf numFmtId="1" fontId="6" fillId="0" borderId="41" xfId="0" applyNumberFormat="1" applyFont="1" applyFill="1" applyBorder="1" applyAlignment="1" applyProtection="1">
      <alignment horizontal="center" vertical="center" wrapText="1"/>
      <protection/>
    </xf>
    <xf numFmtId="1" fontId="6" fillId="0" borderId="40" xfId="0" applyNumberFormat="1" applyFont="1" applyFill="1" applyBorder="1" applyAlignment="1" applyProtection="1">
      <alignment horizontal="center" vertical="center" wrapText="1"/>
      <protection/>
    </xf>
    <xf numFmtId="49" fontId="6" fillId="0" borderId="35" xfId="0" applyNumberFormat="1" applyFont="1" applyFill="1" applyBorder="1" applyAlignment="1" applyProtection="1">
      <alignment vertical="center" wrapText="1"/>
      <protection/>
    </xf>
    <xf numFmtId="181" fontId="6" fillId="0" borderId="42" xfId="0" applyNumberFormat="1" applyFont="1" applyFill="1" applyBorder="1" applyAlignment="1" applyProtection="1">
      <alignment vertical="center" wrapText="1"/>
      <protection/>
    </xf>
    <xf numFmtId="0" fontId="6" fillId="0" borderId="33" xfId="0" applyNumberFormat="1" applyFont="1" applyFill="1" applyBorder="1" applyAlignment="1" applyProtection="1">
      <alignment horizontal="center" vertical="center" wrapText="1"/>
      <protection/>
    </xf>
    <xf numFmtId="1" fontId="6" fillId="0" borderId="44" xfId="0" applyNumberFormat="1" applyFont="1" applyFill="1" applyBorder="1" applyAlignment="1" applyProtection="1">
      <alignment horizontal="center" vertical="center"/>
      <protection/>
    </xf>
    <xf numFmtId="0" fontId="6" fillId="0" borderId="34" xfId="0" applyNumberFormat="1" applyFont="1" applyFill="1" applyBorder="1" applyAlignment="1" applyProtection="1">
      <alignment horizontal="center" vertical="center" wrapText="1"/>
      <protection/>
    </xf>
    <xf numFmtId="1" fontId="6" fillId="0" borderId="19" xfId="0" applyNumberFormat="1" applyFont="1" applyFill="1" applyBorder="1" applyAlignment="1" applyProtection="1">
      <alignment horizontal="center" vertical="center" wrapText="1"/>
      <protection/>
    </xf>
    <xf numFmtId="1" fontId="6" fillId="0" borderId="39" xfId="0" applyNumberFormat="1" applyFont="1" applyFill="1" applyBorder="1" applyAlignment="1" applyProtection="1">
      <alignment horizontal="center" vertical="center"/>
      <protection/>
    </xf>
    <xf numFmtId="0" fontId="6" fillId="0" borderId="45" xfId="0" applyNumberFormat="1" applyFont="1" applyFill="1" applyBorder="1" applyAlignment="1" applyProtection="1">
      <alignment horizontal="center" vertical="center" wrapText="1"/>
      <protection/>
    </xf>
    <xf numFmtId="49" fontId="6" fillId="0" borderId="41" xfId="0" applyNumberFormat="1" applyFont="1" applyFill="1" applyBorder="1" applyAlignment="1" applyProtection="1">
      <alignment vertical="center" wrapText="1"/>
      <protection/>
    </xf>
    <xf numFmtId="0" fontId="6" fillId="0" borderId="34" xfId="0" applyNumberFormat="1" applyFont="1" applyFill="1" applyBorder="1" applyAlignment="1" applyProtection="1">
      <alignment horizontal="left" vertical="center"/>
      <protection/>
    </xf>
    <xf numFmtId="0" fontId="0" fillId="43" borderId="0" xfId="0" applyNumberFormat="1" applyFont="1" applyFill="1" applyAlignment="1">
      <alignment/>
    </xf>
    <xf numFmtId="0" fontId="6" fillId="0" borderId="38" xfId="0" applyNumberFormat="1" applyFont="1" applyFill="1" applyBorder="1" applyAlignment="1">
      <alignment horizontal="center" vertical="center"/>
    </xf>
    <xf numFmtId="0" fontId="6" fillId="0" borderId="45" xfId="0" applyNumberFormat="1" applyFont="1" applyFill="1" applyBorder="1" applyAlignment="1">
      <alignment horizontal="center" vertical="center"/>
    </xf>
    <xf numFmtId="0" fontId="6" fillId="0" borderId="33" xfId="0" applyNumberFormat="1" applyFont="1" applyFill="1" applyBorder="1" applyAlignment="1">
      <alignment horizontal="center" vertical="center"/>
    </xf>
    <xf numFmtId="0" fontId="6" fillId="43" borderId="30" xfId="0" applyNumberFormat="1" applyFont="1" applyFill="1" applyBorder="1" applyAlignment="1" applyProtection="1">
      <alignment horizontal="center" vertical="center"/>
      <protection/>
    </xf>
    <xf numFmtId="0" fontId="6" fillId="43" borderId="31" xfId="0" applyNumberFormat="1" applyFont="1" applyFill="1" applyBorder="1" applyAlignment="1" applyProtection="1">
      <alignment horizontal="center" vertical="center"/>
      <protection/>
    </xf>
    <xf numFmtId="0" fontId="6" fillId="0" borderId="42" xfId="0" applyNumberFormat="1" applyFont="1" applyFill="1" applyBorder="1" applyAlignment="1" applyProtection="1">
      <alignment horizontal="center" vertical="center" wrapText="1"/>
      <protection/>
    </xf>
    <xf numFmtId="4" fontId="6" fillId="0" borderId="40" xfId="0" applyNumberFormat="1" applyFont="1" applyFill="1" applyBorder="1" applyAlignment="1" applyProtection="1">
      <alignment vertical="center" wrapText="1"/>
      <protection/>
    </xf>
    <xf numFmtId="4" fontId="6" fillId="0" borderId="19" xfId="0" applyNumberFormat="1" applyFont="1" applyFill="1" applyBorder="1" applyAlignment="1" applyProtection="1">
      <alignment vertical="center" wrapText="1"/>
      <protection/>
    </xf>
    <xf numFmtId="0" fontId="6" fillId="43" borderId="32" xfId="0" applyNumberFormat="1" applyFont="1" applyFill="1" applyBorder="1" applyAlignment="1" applyProtection="1">
      <alignment horizontal="center" vertical="center"/>
      <protection/>
    </xf>
    <xf numFmtId="1" fontId="0" fillId="0" borderId="30" xfId="0" applyNumberFormat="1" applyFont="1" applyFill="1" applyBorder="1" applyAlignment="1">
      <alignment horizontal="center" vertical="center"/>
    </xf>
    <xf numFmtId="1" fontId="0" fillId="0" borderId="31" xfId="0" applyNumberFormat="1" applyFont="1" applyFill="1" applyBorder="1" applyAlignment="1">
      <alignment horizontal="center" vertical="center"/>
    </xf>
    <xf numFmtId="1" fontId="0" fillId="0" borderId="32" xfId="0" applyNumberFormat="1" applyFont="1" applyFill="1" applyBorder="1" applyAlignment="1">
      <alignment horizontal="center" vertical="center"/>
    </xf>
    <xf numFmtId="0" fontId="6" fillId="43" borderId="0" xfId="0" applyNumberFormat="1" applyFont="1" applyFill="1" applyAlignment="1">
      <alignment/>
    </xf>
    <xf numFmtId="0" fontId="6" fillId="43" borderId="41" xfId="0" applyNumberFormat="1" applyFont="1" applyFill="1" applyBorder="1" applyAlignment="1" applyProtection="1">
      <alignment horizontal="center" vertical="center"/>
      <protection/>
    </xf>
    <xf numFmtId="0" fontId="6" fillId="43" borderId="19" xfId="0" applyNumberFormat="1" applyFont="1" applyFill="1" applyBorder="1" applyAlignment="1" applyProtection="1">
      <alignment horizontal="center" vertical="center"/>
      <protection/>
    </xf>
    <xf numFmtId="1" fontId="6" fillId="0" borderId="30" xfId="0" applyNumberFormat="1" applyFont="1" applyFill="1" applyBorder="1" applyAlignment="1" applyProtection="1">
      <alignment horizontal="center" vertical="center"/>
      <protection/>
    </xf>
    <xf numFmtId="1" fontId="6" fillId="0" borderId="31" xfId="0" applyNumberFormat="1" applyFont="1" applyFill="1" applyBorder="1" applyAlignment="1" applyProtection="1">
      <alignment horizontal="center" vertical="center"/>
      <protection/>
    </xf>
    <xf numFmtId="0" fontId="6" fillId="0" borderId="36" xfId="0" applyNumberFormat="1" applyFont="1" applyFill="1" applyBorder="1" applyAlignment="1" applyProtection="1">
      <alignment horizontal="center" vertical="center" wrapText="1"/>
      <protection/>
    </xf>
    <xf numFmtId="0" fontId="6" fillId="43" borderId="39" xfId="0" applyNumberFormat="1" applyFont="1" applyFill="1" applyBorder="1" applyAlignment="1" applyProtection="1">
      <alignment horizontal="center" vertical="center"/>
      <protection/>
    </xf>
    <xf numFmtId="0" fontId="6" fillId="43" borderId="36" xfId="0" applyNumberFormat="1" applyFont="1" applyFill="1" applyBorder="1" applyAlignment="1" applyProtection="1">
      <alignment horizontal="center" vertical="center" wrapText="1"/>
      <protection/>
    </xf>
    <xf numFmtId="0" fontId="8" fillId="43" borderId="0" xfId="0" applyNumberFormat="1" applyFont="1" applyFill="1" applyAlignment="1">
      <alignment/>
    </xf>
    <xf numFmtId="0" fontId="0" fillId="43" borderId="0" xfId="0" applyNumberFormat="1" applyFont="1" applyFill="1" applyAlignment="1">
      <alignment/>
    </xf>
    <xf numFmtId="1" fontId="6" fillId="0" borderId="32" xfId="0" applyNumberFormat="1" applyFont="1" applyFill="1" applyBorder="1" applyAlignment="1" applyProtection="1">
      <alignment horizontal="center" vertical="center"/>
      <protection/>
    </xf>
    <xf numFmtId="0" fontId="6" fillId="0" borderId="46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Alignment="1">
      <alignment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5" fillId="0" borderId="30" xfId="0" applyNumberFormat="1" applyFont="1" applyFill="1" applyBorder="1" applyAlignment="1">
      <alignment horizontal="center" vertical="center"/>
    </xf>
    <xf numFmtId="0" fontId="5" fillId="0" borderId="32" xfId="0" applyNumberFormat="1" applyFont="1" applyFill="1" applyBorder="1" applyAlignment="1">
      <alignment horizontal="center" vertical="center"/>
    </xf>
    <xf numFmtId="0" fontId="5" fillId="0" borderId="31" xfId="0" applyNumberFormat="1" applyFont="1" applyFill="1" applyBorder="1" applyAlignment="1">
      <alignment horizontal="center" vertical="center"/>
    </xf>
    <xf numFmtId="0" fontId="5" fillId="0" borderId="42" xfId="0" applyNumberFormat="1" applyFont="1" applyFill="1" applyBorder="1" applyAlignment="1">
      <alignment horizontal="center" vertical="center"/>
    </xf>
    <xf numFmtId="0" fontId="5" fillId="0" borderId="36" xfId="0" applyNumberFormat="1" applyFont="1" applyFill="1" applyBorder="1" applyAlignment="1">
      <alignment horizontal="center" vertical="center"/>
    </xf>
    <xf numFmtId="4" fontId="5" fillId="0" borderId="36" xfId="0" applyNumberFormat="1" applyFont="1" applyFill="1" applyBorder="1" applyAlignment="1" applyProtection="1">
      <alignment horizontal="center" vertical="center"/>
      <protection/>
    </xf>
    <xf numFmtId="0" fontId="5" fillId="0" borderId="40" xfId="0" applyNumberFormat="1" applyFont="1" applyFill="1" applyBorder="1" applyAlignment="1">
      <alignment vertical="center"/>
    </xf>
    <xf numFmtId="181" fontId="5" fillId="0" borderId="39" xfId="0" applyNumberFormat="1" applyFont="1" applyFill="1" applyBorder="1" applyAlignment="1" applyProtection="1">
      <alignment vertical="center" wrapText="1"/>
      <protection/>
    </xf>
    <xf numFmtId="0" fontId="6" fillId="0" borderId="33" xfId="0" applyNumberFormat="1" applyFont="1" applyFill="1" applyBorder="1" applyAlignment="1">
      <alignment vertical="center"/>
    </xf>
    <xf numFmtId="181" fontId="5" fillId="0" borderId="38" xfId="0" applyNumberFormat="1" applyFont="1" applyFill="1" applyBorder="1" applyAlignment="1" applyProtection="1">
      <alignment vertical="center" wrapText="1"/>
      <protection/>
    </xf>
    <xf numFmtId="181" fontId="5" fillId="0" borderId="47" xfId="0" applyNumberFormat="1" applyFont="1" applyFill="1" applyBorder="1" applyAlignment="1" applyProtection="1">
      <alignment vertical="center" wrapText="1"/>
      <protection/>
    </xf>
    <xf numFmtId="181" fontId="5" fillId="0" borderId="37" xfId="0" applyNumberFormat="1" applyFont="1" applyFill="1" applyBorder="1" applyAlignment="1" applyProtection="1">
      <alignment vertical="center" wrapText="1"/>
      <protection/>
    </xf>
    <xf numFmtId="181" fontId="5" fillId="0" borderId="36" xfId="0" applyNumberFormat="1" applyFont="1" applyFill="1" applyBorder="1" applyAlignment="1" applyProtection="1">
      <alignment vertical="center" wrapText="1"/>
      <protection/>
    </xf>
    <xf numFmtId="1" fontId="5" fillId="0" borderId="19" xfId="0" applyNumberFormat="1" applyFont="1" applyFill="1" applyBorder="1" applyAlignment="1">
      <alignment vertical="center"/>
    </xf>
    <xf numFmtId="0" fontId="6" fillId="0" borderId="19" xfId="0" applyNumberFormat="1" applyFont="1" applyFill="1" applyBorder="1" applyAlignment="1">
      <alignment vertical="center"/>
    </xf>
    <xf numFmtId="0" fontId="6" fillId="0" borderId="39" xfId="0" applyNumberFormat="1" applyFont="1" applyFill="1" applyBorder="1" applyAlignment="1">
      <alignment vertical="center"/>
    </xf>
    <xf numFmtId="1" fontId="5" fillId="0" borderId="40" xfId="0" applyNumberFormat="1" applyFont="1" applyFill="1" applyBorder="1" applyAlignment="1">
      <alignment vertical="center"/>
    </xf>
    <xf numFmtId="181" fontId="5" fillId="0" borderId="48" xfId="0" applyNumberFormat="1" applyFont="1" applyFill="1" applyBorder="1" applyAlignment="1" applyProtection="1">
      <alignment vertical="center" wrapText="1"/>
      <protection/>
    </xf>
    <xf numFmtId="0" fontId="6" fillId="0" borderId="48" xfId="0" applyNumberFormat="1" applyFont="1" applyFill="1" applyBorder="1" applyAlignment="1">
      <alignment vertical="center"/>
    </xf>
    <xf numFmtId="0" fontId="5" fillId="0" borderId="19" xfId="0" applyNumberFormat="1" applyFont="1" applyFill="1" applyBorder="1" applyAlignment="1">
      <alignment vertical="center"/>
    </xf>
    <xf numFmtId="181" fontId="5" fillId="0" borderId="35" xfId="0" applyNumberFormat="1" applyFont="1" applyFill="1" applyBorder="1" applyAlignment="1" applyProtection="1">
      <alignment vertical="center" wrapText="1"/>
      <protection/>
    </xf>
    <xf numFmtId="0" fontId="6" fillId="0" borderId="49" xfId="0" applyNumberFormat="1" applyFont="1" applyFill="1" applyBorder="1" applyAlignment="1">
      <alignment vertical="center"/>
    </xf>
    <xf numFmtId="181" fontId="5" fillId="0" borderId="49" xfId="0" applyNumberFormat="1" applyFont="1" applyFill="1" applyBorder="1" applyAlignment="1" applyProtection="1">
      <alignment vertical="center" wrapText="1"/>
      <protection/>
    </xf>
    <xf numFmtId="0" fontId="5" fillId="0" borderId="39" xfId="0" applyNumberFormat="1" applyFont="1" applyFill="1" applyBorder="1" applyAlignment="1">
      <alignment vertical="center"/>
    </xf>
    <xf numFmtId="0" fontId="6" fillId="0" borderId="50" xfId="0" applyNumberFormat="1" applyFont="1" applyFill="1" applyBorder="1" applyAlignment="1">
      <alignment vertical="center"/>
    </xf>
    <xf numFmtId="181" fontId="5" fillId="0" borderId="50" xfId="0" applyNumberFormat="1" applyFont="1" applyFill="1" applyBorder="1" applyAlignment="1" applyProtection="1">
      <alignment vertical="center" wrapText="1"/>
      <protection/>
    </xf>
    <xf numFmtId="0" fontId="5" fillId="0" borderId="47" xfId="0" applyNumberFormat="1" applyFont="1" applyFill="1" applyBorder="1" applyAlignment="1">
      <alignment vertical="center"/>
    </xf>
    <xf numFmtId="0" fontId="6" fillId="0" borderId="47" xfId="0" applyNumberFormat="1" applyFont="1" applyFill="1" applyBorder="1" applyAlignment="1">
      <alignment vertical="center"/>
    </xf>
    <xf numFmtId="0" fontId="5" fillId="0" borderId="47" xfId="0" applyNumberFormat="1" applyFont="1" applyFill="1" applyBorder="1" applyAlignment="1">
      <alignment horizontal="center" vertical="center"/>
    </xf>
    <xf numFmtId="181" fontId="5" fillId="0" borderId="47" xfId="0" applyNumberFormat="1" applyFont="1" applyFill="1" applyBorder="1" applyAlignment="1">
      <alignment vertical="center" wrapText="1"/>
    </xf>
    <xf numFmtId="181" fontId="5" fillId="0" borderId="47" xfId="0" applyNumberFormat="1" applyFont="1" applyFill="1" applyBorder="1" applyAlignment="1">
      <alignment horizontal="right" vertical="center" wrapText="1"/>
    </xf>
    <xf numFmtId="0" fontId="5" fillId="43" borderId="0" xfId="0" applyNumberFormat="1" applyFont="1" applyFill="1" applyAlignment="1">
      <alignment/>
    </xf>
    <xf numFmtId="0" fontId="5" fillId="43" borderId="0" xfId="0" applyNumberFormat="1" applyFont="1" applyFill="1" applyAlignment="1">
      <alignment/>
    </xf>
    <xf numFmtId="0" fontId="5" fillId="43" borderId="41" xfId="0" applyNumberFormat="1" applyFont="1" applyFill="1" applyBorder="1" applyAlignment="1" applyProtection="1">
      <alignment horizontal="center" vertical="center"/>
      <protection/>
    </xf>
    <xf numFmtId="0" fontId="5" fillId="43" borderId="40" xfId="0" applyNumberFormat="1" applyFont="1" applyFill="1" applyBorder="1" applyAlignment="1" applyProtection="1">
      <alignment horizontal="center" vertical="center"/>
      <protection/>
    </xf>
    <xf numFmtId="0" fontId="5" fillId="0" borderId="40" xfId="0" applyNumberFormat="1" applyFont="1" applyFill="1" applyBorder="1" applyAlignment="1" applyProtection="1">
      <alignment horizontal="center" vertical="center" wrapText="1"/>
      <protection/>
    </xf>
    <xf numFmtId="0" fontId="5" fillId="0" borderId="44" xfId="0" applyNumberFormat="1" applyFont="1" applyFill="1" applyBorder="1" applyAlignment="1" applyProtection="1">
      <alignment horizontal="center" vertical="center" wrapText="1"/>
      <protection/>
    </xf>
    <xf numFmtId="0" fontId="5" fillId="0" borderId="34" xfId="0" applyNumberFormat="1" applyFont="1" applyFill="1" applyBorder="1" applyAlignment="1" applyProtection="1">
      <alignment horizontal="center" vertical="center" wrapText="1"/>
      <protection/>
    </xf>
    <xf numFmtId="0" fontId="5" fillId="43" borderId="36" xfId="0" applyNumberFormat="1" applyFont="1" applyFill="1" applyBorder="1" applyAlignment="1">
      <alignment horizontal="center" vertical="center" wrapText="1"/>
    </xf>
    <xf numFmtId="0" fontId="5" fillId="0" borderId="37" xfId="0" applyNumberFormat="1" applyFont="1" applyFill="1" applyBorder="1" applyAlignment="1">
      <alignment horizontal="center" vertical="center" wrapText="1"/>
    </xf>
    <xf numFmtId="0" fontId="5" fillId="0" borderId="19" xfId="0" applyNumberFormat="1" applyFont="1" applyFill="1" applyBorder="1" applyAlignment="1" applyProtection="1">
      <alignment horizontal="center" vertical="center" wrapText="1"/>
      <protection/>
    </xf>
    <xf numFmtId="0" fontId="5" fillId="0" borderId="41" xfId="0" applyNumberFormat="1" applyFont="1" applyFill="1" applyBorder="1" applyAlignment="1" applyProtection="1">
      <alignment horizontal="center" vertical="center" wrapText="1"/>
      <protection/>
    </xf>
    <xf numFmtId="49" fontId="5" fillId="0" borderId="40" xfId="0" applyNumberFormat="1" applyFont="1" applyFill="1" applyBorder="1" applyAlignment="1" applyProtection="1">
      <alignment vertical="center" wrapText="1"/>
      <protection/>
    </xf>
    <xf numFmtId="49" fontId="5" fillId="0" borderId="35" xfId="0" applyNumberFormat="1" applyFont="1" applyFill="1" applyBorder="1" applyAlignment="1" applyProtection="1">
      <alignment vertical="center" wrapText="1"/>
      <protection/>
    </xf>
    <xf numFmtId="0" fontId="5" fillId="43" borderId="0" xfId="0" applyNumberFormat="1" applyFont="1" applyFill="1" applyAlignment="1">
      <alignment horizontal="right" vertical="center"/>
    </xf>
    <xf numFmtId="181" fontId="5" fillId="0" borderId="42" xfId="0" applyNumberFormat="1" applyFont="1" applyFill="1" applyBorder="1" applyAlignment="1" applyProtection="1">
      <alignment vertical="center" wrapText="1"/>
      <protection/>
    </xf>
    <xf numFmtId="0" fontId="6" fillId="43" borderId="40" xfId="0" applyNumberFormat="1" applyFont="1" applyFill="1" applyBorder="1" applyAlignment="1" applyProtection="1">
      <alignment horizontal="center" vertical="center" wrapText="1"/>
      <protection/>
    </xf>
    <xf numFmtId="182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43" borderId="19" xfId="0" applyNumberFormat="1" applyFont="1" applyFill="1" applyBorder="1" applyAlignment="1" applyProtection="1">
      <alignment horizontal="center" vertical="center" wrapText="1"/>
      <protection/>
    </xf>
    <xf numFmtId="182" fontId="6" fillId="0" borderId="39" xfId="0" applyNumberFormat="1" applyFont="1" applyFill="1" applyBorder="1" applyAlignment="1" applyProtection="1">
      <alignment horizontal="center" vertical="center" wrapText="1"/>
      <protection/>
    </xf>
    <xf numFmtId="0" fontId="6" fillId="43" borderId="39" xfId="0" applyNumberFormat="1" applyFont="1" applyFill="1" applyBorder="1" applyAlignment="1" applyProtection="1">
      <alignment horizontal="center" vertical="center" wrapText="1"/>
      <protection/>
    </xf>
    <xf numFmtId="0" fontId="6" fillId="43" borderId="0" xfId="0" applyNumberFormat="1" applyFont="1" applyFill="1" applyAlignment="1" applyProtection="1">
      <alignment horizontal="right" vertical="center"/>
      <protection/>
    </xf>
    <xf numFmtId="4" fontId="5" fillId="0" borderId="42" xfId="0" applyNumberFormat="1" applyFont="1" applyFill="1" applyBorder="1" applyAlignment="1" applyProtection="1">
      <alignment horizontal="center" vertical="center"/>
      <protection/>
    </xf>
    <xf numFmtId="181" fontId="5" fillId="0" borderId="19" xfId="0" applyNumberFormat="1" applyFont="1" applyFill="1" applyBorder="1" applyAlignment="1" applyProtection="1">
      <alignment vertical="center" wrapText="1"/>
      <protection/>
    </xf>
    <xf numFmtId="0" fontId="5" fillId="0" borderId="33" xfId="0" applyNumberFormat="1" applyFont="1" applyFill="1" applyBorder="1" applyAlignment="1">
      <alignment vertical="center"/>
    </xf>
    <xf numFmtId="0" fontId="5" fillId="0" borderId="42" xfId="0" applyNumberFormat="1" applyFont="1" applyFill="1" applyBorder="1" applyAlignment="1">
      <alignment vertical="center"/>
    </xf>
    <xf numFmtId="181" fontId="5" fillId="0" borderId="42" xfId="0" applyNumberFormat="1" applyFont="1" applyFill="1" applyBorder="1" applyAlignment="1">
      <alignment horizontal="right" vertical="center" wrapText="1"/>
    </xf>
    <xf numFmtId="181" fontId="5" fillId="0" borderId="42" xfId="0" applyNumberFormat="1" applyFont="1" applyFill="1" applyBorder="1" applyAlignment="1">
      <alignment vertical="center" wrapText="1"/>
    </xf>
    <xf numFmtId="0" fontId="5" fillId="0" borderId="19" xfId="0" applyNumberFormat="1" applyFont="1" applyFill="1" applyBorder="1" applyAlignment="1">
      <alignment horizontal="center" vertical="center"/>
    </xf>
    <xf numFmtId="181" fontId="5" fillId="0" borderId="19" xfId="0" applyNumberFormat="1" applyFont="1" applyFill="1" applyBorder="1" applyAlignment="1">
      <alignment horizontal="right" vertical="center" wrapText="1"/>
    </xf>
    <xf numFmtId="181" fontId="5" fillId="0" borderId="19" xfId="0" applyNumberFormat="1" applyFont="1" applyFill="1" applyBorder="1" applyAlignment="1">
      <alignment vertical="center" wrapText="1"/>
    </xf>
    <xf numFmtId="0" fontId="3" fillId="0" borderId="0" xfId="0" applyNumberFormat="1" applyFont="1" applyFill="1" applyAlignment="1">
      <alignment horizontal="center"/>
    </xf>
    <xf numFmtId="0" fontId="9" fillId="0" borderId="0" xfId="0" applyNumberFormat="1" applyFont="1" applyFill="1" applyAlignment="1">
      <alignment/>
    </xf>
    <xf numFmtId="0" fontId="8" fillId="0" borderId="0" xfId="0" applyNumberFormat="1" applyFont="1" applyFill="1" applyAlignment="1">
      <alignment horizontal="center"/>
    </xf>
    <xf numFmtId="1" fontId="10" fillId="0" borderId="0" xfId="0" applyNumberFormat="1" applyFont="1" applyFill="1" applyAlignment="1">
      <alignment/>
    </xf>
    <xf numFmtId="183" fontId="11" fillId="0" borderId="0" xfId="0" applyNumberFormat="1" applyFont="1" applyFill="1" applyAlignment="1" applyProtection="1">
      <alignment horizontal="center" vertical="top"/>
      <protection/>
    </xf>
    <xf numFmtId="1" fontId="12" fillId="0" borderId="0" xfId="0" applyNumberFormat="1" applyFont="1" applyFill="1" applyAlignment="1">
      <alignment horizontal="center"/>
    </xf>
    <xf numFmtId="1" fontId="6" fillId="0" borderId="0" xfId="0" applyNumberFormat="1" applyFont="1" applyFill="1" applyAlignment="1" applyProtection="1">
      <alignment vertical="center"/>
      <protection/>
    </xf>
    <xf numFmtId="1" fontId="13" fillId="0" borderId="0" xfId="0" applyNumberFormat="1" applyFont="1" applyFill="1" applyAlignment="1">
      <alignment horizontal="center"/>
    </xf>
    <xf numFmtId="1" fontId="13" fillId="0" borderId="0" xfId="0" applyNumberFormat="1" applyFont="1" applyFill="1" applyAlignment="1">
      <alignment horizontal="center" vertical="center"/>
    </xf>
  </cellXfs>
  <cellStyles count="131">
    <cellStyle name="Normal" xfId="0"/>
    <cellStyle name="Currency [0]" xfId="15"/>
    <cellStyle name="20% - Accent1 1" xfId="16"/>
    <cellStyle name="20% - 强调文字颜色 3" xfId="17"/>
    <cellStyle name="输入" xfId="18"/>
    <cellStyle name="Currency" xfId="19"/>
    <cellStyle name="20% - Accent2 1 1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Heading 2 1" xfId="30"/>
    <cellStyle name="20% - Accent3 1 1" xfId="31"/>
    <cellStyle name="标题 4" xfId="32"/>
    <cellStyle name="Note 1" xfId="33"/>
    <cellStyle name="60% - 强调文字颜色 2" xfId="34"/>
    <cellStyle name="警告文本" xfId="35"/>
    <cellStyle name="标题" xfId="36"/>
    <cellStyle name="解释性文本" xfId="37"/>
    <cellStyle name="标题 1" xfId="38"/>
    <cellStyle name="标题 2" xfId="39"/>
    <cellStyle name="40% - Accent1 1" xfId="40"/>
    <cellStyle name="60% - 强调文字颜色 1" xfId="41"/>
    <cellStyle name="标题 3" xfId="42"/>
    <cellStyle name="60% - 强调文字颜色 4" xfId="43"/>
    <cellStyle name="输出" xfId="44"/>
    <cellStyle name="计算" xfId="45"/>
    <cellStyle name="检查单元格" xfId="46"/>
    <cellStyle name="20% - 强调文字颜色 6" xfId="47"/>
    <cellStyle name="强调文字颜色 2" xfId="48"/>
    <cellStyle name="链接单元格" xfId="49"/>
    <cellStyle name="汇总" xfId="50"/>
    <cellStyle name="好" xfId="51"/>
    <cellStyle name="40% - Accent1 1 1" xfId="52"/>
    <cellStyle name="适中" xfId="53"/>
    <cellStyle name="20% - 强调文字颜色 5" xfId="54"/>
    <cellStyle name="强调文字颜色 1" xfId="55"/>
    <cellStyle name="20% - 强调文字颜色 1" xfId="56"/>
    <cellStyle name="40% - 强调文字颜色 1" xfId="57"/>
    <cellStyle name="20% - 强调文字颜色 2" xfId="58"/>
    <cellStyle name="40% - 强调文字颜色 2" xfId="59"/>
    <cellStyle name="Input 1" xfId="60"/>
    <cellStyle name="20% - Accent4 1 1" xfId="61"/>
    <cellStyle name="强调文字颜色 3" xfId="62"/>
    <cellStyle name="强调文字颜色 4" xfId="63"/>
    <cellStyle name="20% - 强调文字颜色 4" xfId="64"/>
    <cellStyle name="40% - Accent2 1" xfId="65"/>
    <cellStyle name="40% - 强调文字颜色 4" xfId="66"/>
    <cellStyle name="强调文字颜色 5" xfId="67"/>
    <cellStyle name="40% - 强调文字颜色 5" xfId="68"/>
    <cellStyle name="Heading 3 1" xfId="69"/>
    <cellStyle name="60% - 强调文字颜色 5" xfId="70"/>
    <cellStyle name="强调文字颜色 6" xfId="71"/>
    <cellStyle name="Accent3 1 1" xfId="72"/>
    <cellStyle name="40% - 强调文字颜色 6" xfId="73"/>
    <cellStyle name="60% - 强调文字颜色 6" xfId="74"/>
    <cellStyle name="20% - Accent1 1 1" xfId="75"/>
    <cellStyle name="20% - Accent2 1" xfId="76"/>
    <cellStyle name="20% - Accent3 1" xfId="77"/>
    <cellStyle name="20% - Accent4 1" xfId="78"/>
    <cellStyle name="40% - Accent2 1 1" xfId="79"/>
    <cellStyle name="20% - Accent5 1" xfId="80"/>
    <cellStyle name="20% - Accent5 1 1" xfId="81"/>
    <cellStyle name="20% - Accent6 1" xfId="82"/>
    <cellStyle name="20% - Accent6 1 1" xfId="83"/>
    <cellStyle name="40% - Accent3 1" xfId="84"/>
    <cellStyle name="40% - Accent3 1 1" xfId="85"/>
    <cellStyle name="40% - Accent4 1" xfId="86"/>
    <cellStyle name="40% - Accent4 1 1" xfId="87"/>
    <cellStyle name="40% - Accent5 1" xfId="88"/>
    <cellStyle name="40% - Accent5 1 1" xfId="89"/>
    <cellStyle name="40% - Accent6 1" xfId="90"/>
    <cellStyle name="40% - Accent6 1 1" xfId="91"/>
    <cellStyle name="Title 1 1" xfId="92"/>
    <cellStyle name="60% - Accent1 1" xfId="93"/>
    <cellStyle name="60% - Accent1 1 1" xfId="94"/>
    <cellStyle name="60% - Accent2 1" xfId="95"/>
    <cellStyle name="60% - Accent2 1 1" xfId="96"/>
    <cellStyle name="60% - Accent3 1" xfId="97"/>
    <cellStyle name="60% - Accent3 1 1" xfId="98"/>
    <cellStyle name="60% - Accent4 1" xfId="99"/>
    <cellStyle name="60% - Accent4 1 1" xfId="100"/>
    <cellStyle name="60% - Accent5 1" xfId="101"/>
    <cellStyle name="60% - Accent5 1 1" xfId="102"/>
    <cellStyle name="60% - Accent6 1" xfId="103"/>
    <cellStyle name="60% - Accent6 1 1" xfId="104"/>
    <cellStyle name="Accent1 1" xfId="105"/>
    <cellStyle name="Accent1 1 1" xfId="106"/>
    <cellStyle name="Accent2 1" xfId="107"/>
    <cellStyle name="Output 1" xfId="108"/>
    <cellStyle name="Accent2 1 1" xfId="109"/>
    <cellStyle name="Accent3 1" xfId="110"/>
    <cellStyle name="Accent4 1" xfId="111"/>
    <cellStyle name="Accent5 1" xfId="112"/>
    <cellStyle name="Accent4 1 1" xfId="113"/>
    <cellStyle name="Accent5 1 1" xfId="114"/>
    <cellStyle name="Accent6 1" xfId="115"/>
    <cellStyle name="Accent6 1 1" xfId="116"/>
    <cellStyle name="Bad 1" xfId="117"/>
    <cellStyle name="Bad 1 1" xfId="118"/>
    <cellStyle name="Calculation 1" xfId="119"/>
    <cellStyle name="Calculation 1 1" xfId="120"/>
    <cellStyle name="Check Cell 1" xfId="121"/>
    <cellStyle name="Check Cell 1 1" xfId="122"/>
    <cellStyle name="Explanatory Text 1" xfId="123"/>
    <cellStyle name="Explanatory Text 1 1" xfId="124"/>
    <cellStyle name="Good 1" xfId="125"/>
    <cellStyle name="Good 1 1" xfId="126"/>
    <cellStyle name="Heading 1 1" xfId="127"/>
    <cellStyle name="Heading 1 1 1" xfId="128"/>
    <cellStyle name="Heading 2 1 1" xfId="129"/>
    <cellStyle name="Heading 3 1 1" xfId="130"/>
    <cellStyle name="Heading 4 1" xfId="131"/>
    <cellStyle name="Heading 4 1 1" xfId="132"/>
    <cellStyle name="Input 1 1" xfId="133"/>
    <cellStyle name="Linked Cell 1" xfId="134"/>
    <cellStyle name="Linked Cell 1 1" xfId="135"/>
    <cellStyle name="Neutral 1" xfId="136"/>
    <cellStyle name="Neutral 1 1" xfId="137"/>
    <cellStyle name="Note 1 1" xfId="138"/>
    <cellStyle name="Output 1 1" xfId="139"/>
    <cellStyle name="Title 1" xfId="140"/>
    <cellStyle name="Total 1" xfId="141"/>
    <cellStyle name="Total 1 1" xfId="142"/>
    <cellStyle name="Warning Text 1" xfId="143"/>
    <cellStyle name="Warning Text 1 1" xfId="14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9"/>
  <sheetViews>
    <sheetView showGridLines="0" showZeros="0" workbookViewId="0" topLeftCell="A1">
      <selection activeCell="A3" sqref="A3"/>
    </sheetView>
  </sheetViews>
  <sheetFormatPr defaultColWidth="9.33203125" defaultRowHeight="11.25"/>
  <cols>
    <col min="1" max="1" width="163.83203125" style="0" customWidth="1"/>
    <col min="2" max="16384" width="9.16015625" style="0" bestFit="1" customWidth="1"/>
  </cols>
  <sheetData>
    <row r="1" ht="14.25">
      <c r="A1" s="169"/>
    </row>
    <row r="3" ht="63.75" customHeight="1">
      <c r="A3" s="170" t="s">
        <v>0</v>
      </c>
    </row>
    <row r="4" ht="107.25" customHeight="1">
      <c r="A4" s="171" t="s">
        <v>1</v>
      </c>
    </row>
    <row r="5" ht="409.5" customHeight="1" hidden="1">
      <c r="A5" s="172"/>
    </row>
    <row r="6" ht="22.5">
      <c r="A6" s="173"/>
    </row>
    <row r="7" ht="57" customHeight="1">
      <c r="A7" s="173"/>
    </row>
    <row r="8" ht="78" customHeight="1"/>
    <row r="9" ht="82.5" customHeight="1">
      <c r="A9" s="174" t="s">
        <v>2</v>
      </c>
    </row>
  </sheetData>
  <sheetProtection formatCells="0" formatColumns="0" formatRows="0" insertColumns="0" insertRows="0" insertHyperlinks="0" deleteColumns="0" deleteRows="0" sort="0" autoFilter="0" pivotTables="0"/>
  <printOptions horizontalCentered="1" verticalCentered="1"/>
  <pageMargins left="0.5902777910232544" right="0.5902777910232544" top="0.5902777910232544" bottom="0.5902777910232544" header="0.5902777910232544" footer="0.39375001192092896"/>
  <pageSetup errors="blank" fitToHeight="1" fitToWidth="1"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"/>
  <sheetViews>
    <sheetView showGridLines="0" showZeros="0" workbookViewId="0" topLeftCell="A1">
      <selection activeCell="D50" sqref="D50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43"/>
      <c r="B1" s="43"/>
      <c r="C1" s="43"/>
      <c r="D1" s="43"/>
      <c r="E1" s="44"/>
      <c r="F1" s="43"/>
      <c r="G1" s="43"/>
      <c r="H1" s="24" t="s">
        <v>360</v>
      </c>
    </row>
    <row r="2" spans="1:8" ht="25.5" customHeight="1">
      <c r="A2" s="20" t="s">
        <v>361</v>
      </c>
      <c r="B2" s="20"/>
      <c r="C2" s="20"/>
      <c r="D2" s="20"/>
      <c r="E2" s="20"/>
      <c r="F2" s="20"/>
      <c r="G2" s="20"/>
      <c r="H2" s="20"/>
    </row>
    <row r="3" spans="1:8" ht="19.5" customHeight="1">
      <c r="A3" s="45" t="s">
        <v>0</v>
      </c>
      <c r="B3" s="46"/>
      <c r="C3" s="46"/>
      <c r="D3" s="46"/>
      <c r="E3" s="46"/>
      <c r="F3" s="46"/>
      <c r="G3" s="46"/>
      <c r="H3" s="24" t="s">
        <v>5</v>
      </c>
    </row>
    <row r="4" spans="1:8" ht="19.5" customHeight="1">
      <c r="A4" s="47" t="s">
        <v>362</v>
      </c>
      <c r="B4" s="47" t="s">
        <v>363</v>
      </c>
      <c r="C4" s="29" t="s">
        <v>364</v>
      </c>
      <c r="D4" s="29"/>
      <c r="E4" s="39"/>
      <c r="F4" s="39"/>
      <c r="G4" s="39"/>
      <c r="H4" s="29"/>
    </row>
    <row r="5" spans="1:8" ht="19.5" customHeight="1">
      <c r="A5" s="47"/>
      <c r="B5" s="47"/>
      <c r="C5" s="48" t="s">
        <v>59</v>
      </c>
      <c r="D5" s="31" t="s">
        <v>226</v>
      </c>
      <c r="E5" s="60" t="s">
        <v>365</v>
      </c>
      <c r="F5" s="61"/>
      <c r="G5" s="62"/>
      <c r="H5" s="63" t="s">
        <v>231</v>
      </c>
    </row>
    <row r="6" spans="1:8" ht="33.75" customHeight="1">
      <c r="A6" s="37"/>
      <c r="B6" s="37"/>
      <c r="C6" s="52"/>
      <c r="D6" s="38"/>
      <c r="E6" s="53" t="s">
        <v>74</v>
      </c>
      <c r="F6" s="54" t="s">
        <v>366</v>
      </c>
      <c r="G6" s="55" t="s">
        <v>367</v>
      </c>
      <c r="H6" s="56"/>
    </row>
    <row r="7" spans="1:8" ht="19.5" customHeight="1">
      <c r="A7" s="40" t="s">
        <v>85</v>
      </c>
      <c r="B7" s="57" t="s">
        <v>0</v>
      </c>
      <c r="C7" s="42">
        <f>SUM(D7,F7:H7)</f>
        <v>27</v>
      </c>
      <c r="D7" s="58">
        <v>0</v>
      </c>
      <c r="E7" s="58">
        <f>SUM(F7:G7)</f>
        <v>27</v>
      </c>
      <c r="F7" s="58">
        <v>25</v>
      </c>
      <c r="G7" s="41">
        <v>2</v>
      </c>
      <c r="H7" s="59">
        <v>0</v>
      </c>
    </row>
  </sheetData>
  <sheetProtection/>
  <mergeCells count="8">
    <mergeCell ref="A2:H2"/>
    <mergeCell ref="C4:H4"/>
    <mergeCell ref="E5:G5"/>
    <mergeCell ref="A4:A6"/>
    <mergeCell ref="B4:B6"/>
    <mergeCell ref="C5:C6"/>
    <mergeCell ref="D5:D6"/>
    <mergeCell ref="H5:H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showGridLines="0" showZeros="0" tabSelected="1" workbookViewId="0" topLeftCell="A1">
      <selection activeCell="D25" sqref="D25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</cols>
  <sheetData>
    <row r="1" spans="1:8" ht="19.5" customHeight="1">
      <c r="A1" s="17"/>
      <c r="B1" s="18"/>
      <c r="C1" s="18"/>
      <c r="D1" s="18"/>
      <c r="E1" s="18"/>
      <c r="F1" s="18"/>
      <c r="G1" s="18"/>
      <c r="H1" s="19" t="s">
        <v>368</v>
      </c>
    </row>
    <row r="2" spans="1:8" ht="19.5" customHeight="1">
      <c r="A2" s="20" t="s">
        <v>369</v>
      </c>
      <c r="B2" s="20"/>
      <c r="C2" s="20"/>
      <c r="D2" s="20"/>
      <c r="E2" s="20"/>
      <c r="F2" s="20"/>
      <c r="G2" s="20"/>
      <c r="H2" s="20"/>
    </row>
    <row r="3" spans="1:8" ht="19.5" customHeight="1">
      <c r="A3" s="21" t="s">
        <v>370</v>
      </c>
      <c r="B3" s="22"/>
      <c r="C3" s="22"/>
      <c r="D3" s="22"/>
      <c r="E3" s="22"/>
      <c r="F3" s="23"/>
      <c r="G3" s="23"/>
      <c r="H3" s="24" t="s">
        <v>5</v>
      </c>
    </row>
    <row r="4" spans="1:8" ht="19.5" customHeight="1">
      <c r="A4" s="25" t="s">
        <v>58</v>
      </c>
      <c r="B4" s="26"/>
      <c r="C4" s="26"/>
      <c r="D4" s="26"/>
      <c r="E4" s="27"/>
      <c r="F4" s="28" t="s">
        <v>371</v>
      </c>
      <c r="G4" s="29"/>
      <c r="H4" s="29"/>
    </row>
    <row r="5" spans="1:8" ht="19.5" customHeight="1">
      <c r="A5" s="25" t="s">
        <v>69</v>
      </c>
      <c r="B5" s="26"/>
      <c r="C5" s="27"/>
      <c r="D5" s="30" t="s">
        <v>70</v>
      </c>
      <c r="E5" s="31" t="s">
        <v>124</v>
      </c>
      <c r="F5" s="32" t="s">
        <v>59</v>
      </c>
      <c r="G5" s="32" t="s">
        <v>120</v>
      </c>
      <c r="H5" s="29" t="s">
        <v>121</v>
      </c>
    </row>
    <row r="6" spans="1:8" ht="19.5" customHeight="1">
      <c r="A6" s="33" t="s">
        <v>79</v>
      </c>
      <c r="B6" s="34" t="s">
        <v>80</v>
      </c>
      <c r="C6" s="35" t="s">
        <v>81</v>
      </c>
      <c r="D6" s="36"/>
      <c r="E6" s="37"/>
      <c r="F6" s="38"/>
      <c r="G6" s="38"/>
      <c r="H6" s="39"/>
    </row>
    <row r="7" spans="1:8" ht="19.5" customHeight="1">
      <c r="A7" s="40" t="s">
        <v>38</v>
      </c>
      <c r="B7" s="40" t="s">
        <v>38</v>
      </c>
      <c r="C7" s="40" t="s">
        <v>38</v>
      </c>
      <c r="D7" s="40" t="s">
        <v>38</v>
      </c>
      <c r="E7" s="40" t="s">
        <v>38</v>
      </c>
      <c r="F7" s="41">
        <f aca="true" t="shared" si="0" ref="F7:F16">SUM(G7:H7)</f>
        <v>0</v>
      </c>
      <c r="G7" s="42" t="s">
        <v>38</v>
      </c>
      <c r="H7" s="41" t="s">
        <v>38</v>
      </c>
    </row>
    <row r="8" spans="1:8" ht="19.5" customHeight="1">
      <c r="A8" s="40" t="s">
        <v>38</v>
      </c>
      <c r="B8" s="40" t="s">
        <v>38</v>
      </c>
      <c r="C8" s="40" t="s">
        <v>38</v>
      </c>
      <c r="D8" s="40" t="s">
        <v>38</v>
      </c>
      <c r="E8" s="40" t="s">
        <v>38</v>
      </c>
      <c r="F8" s="41">
        <f t="shared" si="0"/>
        <v>0</v>
      </c>
      <c r="G8" s="42" t="s">
        <v>38</v>
      </c>
      <c r="H8" s="41" t="s">
        <v>38</v>
      </c>
    </row>
    <row r="9" spans="1:8" ht="19.5" customHeight="1">
      <c r="A9" s="40" t="s">
        <v>38</v>
      </c>
      <c r="B9" s="40" t="s">
        <v>38</v>
      </c>
      <c r="C9" s="40" t="s">
        <v>38</v>
      </c>
      <c r="D9" s="40" t="s">
        <v>38</v>
      </c>
      <c r="E9" s="40" t="s">
        <v>38</v>
      </c>
      <c r="F9" s="41">
        <f t="shared" si="0"/>
        <v>0</v>
      </c>
      <c r="G9" s="42" t="s">
        <v>38</v>
      </c>
      <c r="H9" s="41" t="s">
        <v>38</v>
      </c>
    </row>
    <row r="10" spans="1:8" ht="19.5" customHeight="1">
      <c r="A10" s="40" t="s">
        <v>38</v>
      </c>
      <c r="B10" s="40" t="s">
        <v>38</v>
      </c>
      <c r="C10" s="40" t="s">
        <v>38</v>
      </c>
      <c r="D10" s="40" t="s">
        <v>38</v>
      </c>
      <c r="E10" s="40" t="s">
        <v>38</v>
      </c>
      <c r="F10" s="41">
        <f t="shared" si="0"/>
        <v>0</v>
      </c>
      <c r="G10" s="42" t="s">
        <v>38</v>
      </c>
      <c r="H10" s="41" t="s">
        <v>38</v>
      </c>
    </row>
    <row r="11" spans="1:8" ht="19.5" customHeight="1">
      <c r="A11" s="40" t="s">
        <v>38</v>
      </c>
      <c r="B11" s="40" t="s">
        <v>38</v>
      </c>
      <c r="C11" s="40" t="s">
        <v>38</v>
      </c>
      <c r="D11" s="40" t="s">
        <v>38</v>
      </c>
      <c r="E11" s="40" t="s">
        <v>38</v>
      </c>
      <c r="F11" s="41">
        <f t="shared" si="0"/>
        <v>0</v>
      </c>
      <c r="G11" s="42" t="s">
        <v>38</v>
      </c>
      <c r="H11" s="41" t="s">
        <v>38</v>
      </c>
    </row>
    <row r="12" spans="1:8" ht="19.5" customHeight="1">
      <c r="A12" s="40" t="s">
        <v>38</v>
      </c>
      <c r="B12" s="40" t="s">
        <v>38</v>
      </c>
      <c r="C12" s="40" t="s">
        <v>38</v>
      </c>
      <c r="D12" s="40" t="s">
        <v>38</v>
      </c>
      <c r="E12" s="40" t="s">
        <v>38</v>
      </c>
      <c r="F12" s="41">
        <f t="shared" si="0"/>
        <v>0</v>
      </c>
      <c r="G12" s="42" t="s">
        <v>38</v>
      </c>
      <c r="H12" s="41" t="s">
        <v>38</v>
      </c>
    </row>
    <row r="13" spans="1:8" ht="19.5" customHeight="1">
      <c r="A13" s="40" t="s">
        <v>38</v>
      </c>
      <c r="B13" s="40" t="s">
        <v>38</v>
      </c>
      <c r="C13" s="40" t="s">
        <v>38</v>
      </c>
      <c r="D13" s="40" t="s">
        <v>38</v>
      </c>
      <c r="E13" s="40" t="s">
        <v>38</v>
      </c>
      <c r="F13" s="41">
        <f t="shared" si="0"/>
        <v>0</v>
      </c>
      <c r="G13" s="42" t="s">
        <v>38</v>
      </c>
      <c r="H13" s="41" t="s">
        <v>38</v>
      </c>
    </row>
    <row r="14" spans="1:8" ht="19.5" customHeight="1">
      <c r="A14" s="40" t="s">
        <v>38</v>
      </c>
      <c r="B14" s="40" t="s">
        <v>38</v>
      </c>
      <c r="C14" s="40" t="s">
        <v>38</v>
      </c>
      <c r="D14" s="40" t="s">
        <v>38</v>
      </c>
      <c r="E14" s="40" t="s">
        <v>38</v>
      </c>
      <c r="F14" s="41">
        <f t="shared" si="0"/>
        <v>0</v>
      </c>
      <c r="G14" s="42" t="s">
        <v>38</v>
      </c>
      <c r="H14" s="41" t="s">
        <v>38</v>
      </c>
    </row>
    <row r="15" spans="1:8" ht="19.5" customHeight="1">
      <c r="A15" s="40" t="s">
        <v>38</v>
      </c>
      <c r="B15" s="40" t="s">
        <v>38</v>
      </c>
      <c r="C15" s="40" t="s">
        <v>38</v>
      </c>
      <c r="D15" s="40" t="s">
        <v>38</v>
      </c>
      <c r="E15" s="40" t="s">
        <v>38</v>
      </c>
      <c r="F15" s="41">
        <f t="shared" si="0"/>
        <v>0</v>
      </c>
      <c r="G15" s="42" t="s">
        <v>38</v>
      </c>
      <c r="H15" s="41" t="s">
        <v>38</v>
      </c>
    </row>
    <row r="16" spans="1:8" ht="19.5" customHeight="1">
      <c r="A16" s="40" t="s">
        <v>38</v>
      </c>
      <c r="B16" s="40" t="s">
        <v>38</v>
      </c>
      <c r="C16" s="40" t="s">
        <v>38</v>
      </c>
      <c r="D16" s="40" t="s">
        <v>38</v>
      </c>
      <c r="E16" s="40" t="s">
        <v>38</v>
      </c>
      <c r="F16" s="41">
        <f t="shared" si="0"/>
        <v>0</v>
      </c>
      <c r="G16" s="42" t="s">
        <v>38</v>
      </c>
      <c r="H16" s="41" t="s">
        <v>38</v>
      </c>
    </row>
    <row r="17" ht="11.25">
      <c r="B17" t="s">
        <v>372</v>
      </c>
    </row>
  </sheetData>
  <sheetProtection/>
  <mergeCells count="9">
    <mergeCell ref="A2:H2"/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showGridLines="0" showZeros="0" workbookViewId="0" topLeftCell="A1">
      <selection activeCell="B26" sqref="B26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43"/>
      <c r="B1" s="43"/>
      <c r="C1" s="43"/>
      <c r="D1" s="43"/>
      <c r="E1" s="44"/>
      <c r="F1" s="43"/>
      <c r="G1" s="43"/>
      <c r="H1" s="24" t="s">
        <v>373</v>
      </c>
    </row>
    <row r="2" spans="1:8" ht="25.5" customHeight="1">
      <c r="A2" s="20" t="s">
        <v>374</v>
      </c>
      <c r="B2" s="20"/>
      <c r="C2" s="20"/>
      <c r="D2" s="20"/>
      <c r="E2" s="20"/>
      <c r="F2" s="20"/>
      <c r="G2" s="20"/>
      <c r="H2" s="20"/>
    </row>
    <row r="3" spans="1:8" ht="19.5" customHeight="1">
      <c r="A3" s="45" t="s">
        <v>0</v>
      </c>
      <c r="B3" s="46"/>
      <c r="C3" s="46"/>
      <c r="D3" s="46"/>
      <c r="E3" s="46"/>
      <c r="F3" s="46"/>
      <c r="G3" s="46"/>
      <c r="H3" s="24" t="s">
        <v>5</v>
      </c>
    </row>
    <row r="4" spans="1:8" ht="19.5" customHeight="1">
      <c r="A4" s="47" t="s">
        <v>362</v>
      </c>
      <c r="B4" s="47" t="s">
        <v>363</v>
      </c>
      <c r="C4" s="29" t="s">
        <v>364</v>
      </c>
      <c r="D4" s="29"/>
      <c r="E4" s="29"/>
      <c r="F4" s="29"/>
      <c r="G4" s="29"/>
      <c r="H4" s="29"/>
    </row>
    <row r="5" spans="1:8" ht="19.5" customHeight="1">
      <c r="A5" s="47"/>
      <c r="B5" s="47"/>
      <c r="C5" s="48" t="s">
        <v>59</v>
      </c>
      <c r="D5" s="31" t="s">
        <v>226</v>
      </c>
      <c r="E5" s="49" t="s">
        <v>365</v>
      </c>
      <c r="F5" s="50"/>
      <c r="G5" s="50"/>
      <c r="H5" s="51" t="s">
        <v>231</v>
      </c>
    </row>
    <row r="6" spans="1:8" ht="33.75" customHeight="1">
      <c r="A6" s="37"/>
      <c r="B6" s="37"/>
      <c r="C6" s="52"/>
      <c r="D6" s="38"/>
      <c r="E6" s="53" t="s">
        <v>74</v>
      </c>
      <c r="F6" s="54" t="s">
        <v>366</v>
      </c>
      <c r="G6" s="55" t="s">
        <v>367</v>
      </c>
      <c r="H6" s="56"/>
    </row>
    <row r="7" spans="1:8" ht="19.5" customHeight="1">
      <c r="A7" s="40" t="s">
        <v>38</v>
      </c>
      <c r="B7" s="57" t="s">
        <v>38</v>
      </c>
      <c r="C7" s="42">
        <f aca="true" t="shared" si="0" ref="C7:C16">SUM(D7,F7:H7)</f>
        <v>0</v>
      </c>
      <c r="D7" s="58" t="s">
        <v>38</v>
      </c>
      <c r="E7" s="58">
        <f aca="true" t="shared" si="1" ref="E7:E16">SUM(F7:G7)</f>
        <v>0</v>
      </c>
      <c r="F7" s="58" t="s">
        <v>38</v>
      </c>
      <c r="G7" s="41" t="s">
        <v>38</v>
      </c>
      <c r="H7" s="59" t="s">
        <v>38</v>
      </c>
    </row>
    <row r="8" spans="1:8" ht="19.5" customHeight="1">
      <c r="A8" s="40" t="s">
        <v>38</v>
      </c>
      <c r="B8" s="57" t="s">
        <v>38</v>
      </c>
      <c r="C8" s="42">
        <f t="shared" si="0"/>
        <v>0</v>
      </c>
      <c r="D8" s="58" t="s">
        <v>38</v>
      </c>
      <c r="E8" s="58">
        <f t="shared" si="1"/>
        <v>0</v>
      </c>
      <c r="F8" s="58" t="s">
        <v>38</v>
      </c>
      <c r="G8" s="41" t="s">
        <v>38</v>
      </c>
      <c r="H8" s="59" t="s">
        <v>38</v>
      </c>
    </row>
    <row r="9" spans="1:8" ht="19.5" customHeight="1">
      <c r="A9" s="40" t="s">
        <v>38</v>
      </c>
      <c r="B9" s="57" t="s">
        <v>38</v>
      </c>
      <c r="C9" s="42">
        <f t="shared" si="0"/>
        <v>0</v>
      </c>
      <c r="D9" s="58" t="s">
        <v>38</v>
      </c>
      <c r="E9" s="58">
        <f t="shared" si="1"/>
        <v>0</v>
      </c>
      <c r="F9" s="58" t="s">
        <v>38</v>
      </c>
      <c r="G9" s="41" t="s">
        <v>38</v>
      </c>
      <c r="H9" s="59" t="s">
        <v>38</v>
      </c>
    </row>
    <row r="10" spans="1:8" ht="19.5" customHeight="1">
      <c r="A10" s="40" t="s">
        <v>38</v>
      </c>
      <c r="B10" s="57" t="s">
        <v>38</v>
      </c>
      <c r="C10" s="42">
        <f t="shared" si="0"/>
        <v>0</v>
      </c>
      <c r="D10" s="58" t="s">
        <v>38</v>
      </c>
      <c r="E10" s="58">
        <f t="shared" si="1"/>
        <v>0</v>
      </c>
      <c r="F10" s="58" t="s">
        <v>38</v>
      </c>
      <c r="G10" s="41" t="s">
        <v>38</v>
      </c>
      <c r="H10" s="59" t="s">
        <v>38</v>
      </c>
    </row>
    <row r="11" spans="1:8" ht="19.5" customHeight="1">
      <c r="A11" s="40" t="s">
        <v>38</v>
      </c>
      <c r="B11" s="57" t="s">
        <v>38</v>
      </c>
      <c r="C11" s="42">
        <f t="shared" si="0"/>
        <v>0</v>
      </c>
      <c r="D11" s="58" t="s">
        <v>38</v>
      </c>
      <c r="E11" s="58">
        <f t="shared" si="1"/>
        <v>0</v>
      </c>
      <c r="F11" s="58" t="s">
        <v>38</v>
      </c>
      <c r="G11" s="41" t="s">
        <v>38</v>
      </c>
      <c r="H11" s="59" t="s">
        <v>38</v>
      </c>
    </row>
    <row r="12" spans="1:8" ht="19.5" customHeight="1">
      <c r="A12" s="40" t="s">
        <v>38</v>
      </c>
      <c r="B12" s="57" t="s">
        <v>38</v>
      </c>
      <c r="C12" s="42">
        <f t="shared" si="0"/>
        <v>0</v>
      </c>
      <c r="D12" s="58" t="s">
        <v>38</v>
      </c>
      <c r="E12" s="58">
        <f t="shared" si="1"/>
        <v>0</v>
      </c>
      <c r="F12" s="58" t="s">
        <v>38</v>
      </c>
      <c r="G12" s="41" t="s">
        <v>38</v>
      </c>
      <c r="H12" s="59" t="s">
        <v>38</v>
      </c>
    </row>
    <row r="13" spans="1:8" ht="19.5" customHeight="1">
      <c r="A13" s="40" t="s">
        <v>38</v>
      </c>
      <c r="B13" s="57" t="s">
        <v>38</v>
      </c>
      <c r="C13" s="42">
        <f t="shared" si="0"/>
        <v>0</v>
      </c>
      <c r="D13" s="58" t="s">
        <v>38</v>
      </c>
      <c r="E13" s="58">
        <f t="shared" si="1"/>
        <v>0</v>
      </c>
      <c r="F13" s="58" t="s">
        <v>38</v>
      </c>
      <c r="G13" s="41" t="s">
        <v>38</v>
      </c>
      <c r="H13" s="59" t="s">
        <v>38</v>
      </c>
    </row>
    <row r="14" spans="1:8" ht="19.5" customHeight="1">
      <c r="A14" s="40" t="s">
        <v>38</v>
      </c>
      <c r="B14" s="57" t="s">
        <v>38</v>
      </c>
      <c r="C14" s="42">
        <f t="shared" si="0"/>
        <v>0</v>
      </c>
      <c r="D14" s="58" t="s">
        <v>38</v>
      </c>
      <c r="E14" s="58">
        <f t="shared" si="1"/>
        <v>0</v>
      </c>
      <c r="F14" s="58" t="s">
        <v>38</v>
      </c>
      <c r="G14" s="41" t="s">
        <v>38</v>
      </c>
      <c r="H14" s="59" t="s">
        <v>38</v>
      </c>
    </row>
    <row r="15" spans="1:8" ht="19.5" customHeight="1">
      <c r="A15" s="40" t="s">
        <v>38</v>
      </c>
      <c r="B15" s="57" t="s">
        <v>38</v>
      </c>
      <c r="C15" s="42">
        <f t="shared" si="0"/>
        <v>0</v>
      </c>
      <c r="D15" s="58" t="s">
        <v>38</v>
      </c>
      <c r="E15" s="58">
        <f t="shared" si="1"/>
        <v>0</v>
      </c>
      <c r="F15" s="58" t="s">
        <v>38</v>
      </c>
      <c r="G15" s="41" t="s">
        <v>38</v>
      </c>
      <c r="H15" s="59" t="s">
        <v>38</v>
      </c>
    </row>
    <row r="16" spans="1:8" ht="19.5" customHeight="1">
      <c r="A16" s="40" t="s">
        <v>38</v>
      </c>
      <c r="B16" s="57" t="s">
        <v>38</v>
      </c>
      <c r="C16" s="42">
        <f t="shared" si="0"/>
        <v>0</v>
      </c>
      <c r="D16" s="58" t="s">
        <v>38</v>
      </c>
      <c r="E16" s="58">
        <f t="shared" si="1"/>
        <v>0</v>
      </c>
      <c r="F16" s="58" t="s">
        <v>38</v>
      </c>
      <c r="G16" s="41" t="s">
        <v>38</v>
      </c>
      <c r="H16" s="59" t="s">
        <v>38</v>
      </c>
    </row>
    <row r="17" ht="11.25">
      <c r="A17" t="s">
        <v>372</v>
      </c>
    </row>
  </sheetData>
  <sheetProtection/>
  <mergeCells count="7">
    <mergeCell ref="A2:H2"/>
    <mergeCell ref="C4:H4"/>
    <mergeCell ref="A4:A6"/>
    <mergeCell ref="B4:B6"/>
    <mergeCell ref="C5:C6"/>
    <mergeCell ref="D5:D6"/>
    <mergeCell ref="H5:H6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"/>
  <sheetViews>
    <sheetView showGridLines="0" showZeros="0" workbookViewId="0" topLeftCell="A1">
      <selection activeCell="E25" sqref="E25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</cols>
  <sheetData>
    <row r="1" spans="1:8" ht="19.5" customHeight="1">
      <c r="A1" s="17"/>
      <c r="B1" s="18"/>
      <c r="C1" s="18"/>
      <c r="D1" s="18"/>
      <c r="E1" s="18"/>
      <c r="F1" s="18"/>
      <c r="G1" s="18"/>
      <c r="H1" s="19" t="s">
        <v>375</v>
      </c>
    </row>
    <row r="2" spans="1:8" ht="19.5" customHeight="1">
      <c r="A2" s="20" t="s">
        <v>376</v>
      </c>
      <c r="B2" s="20"/>
      <c r="C2" s="20"/>
      <c r="D2" s="20"/>
      <c r="E2" s="20"/>
      <c r="F2" s="20"/>
      <c r="G2" s="20"/>
      <c r="H2" s="20"/>
    </row>
    <row r="3" spans="1:8" ht="19.5" customHeight="1">
      <c r="A3" s="21" t="s">
        <v>0</v>
      </c>
      <c r="B3" s="22"/>
      <c r="C3" s="22"/>
      <c r="D3" s="22"/>
      <c r="E3" s="22"/>
      <c r="F3" s="23"/>
      <c r="G3" s="23"/>
      <c r="H3" s="24" t="s">
        <v>5</v>
      </c>
    </row>
    <row r="4" spans="1:8" ht="19.5" customHeight="1">
      <c r="A4" s="25" t="s">
        <v>58</v>
      </c>
      <c r="B4" s="26"/>
      <c r="C4" s="26"/>
      <c r="D4" s="26"/>
      <c r="E4" s="27"/>
      <c r="F4" s="28" t="s">
        <v>377</v>
      </c>
      <c r="G4" s="29"/>
      <c r="H4" s="29"/>
    </row>
    <row r="5" spans="1:8" ht="19.5" customHeight="1">
      <c r="A5" s="25" t="s">
        <v>69</v>
      </c>
      <c r="B5" s="26"/>
      <c r="C5" s="27"/>
      <c r="D5" s="30" t="s">
        <v>70</v>
      </c>
      <c r="E5" s="31" t="s">
        <v>124</v>
      </c>
      <c r="F5" s="32" t="s">
        <v>59</v>
      </c>
      <c r="G5" s="32" t="s">
        <v>120</v>
      </c>
      <c r="H5" s="29" t="s">
        <v>121</v>
      </c>
    </row>
    <row r="6" spans="1:8" ht="19.5" customHeight="1">
      <c r="A6" s="33" t="s">
        <v>79</v>
      </c>
      <c r="B6" s="34" t="s">
        <v>80</v>
      </c>
      <c r="C6" s="35" t="s">
        <v>81</v>
      </c>
      <c r="D6" s="36"/>
      <c r="E6" s="37"/>
      <c r="F6" s="38"/>
      <c r="G6" s="38"/>
      <c r="H6" s="39"/>
    </row>
    <row r="7" spans="1:8" ht="19.5" customHeight="1">
      <c r="A7" s="40" t="s">
        <v>38</v>
      </c>
      <c r="B7" s="40" t="s">
        <v>38</v>
      </c>
      <c r="C7" s="40" t="s">
        <v>38</v>
      </c>
      <c r="D7" s="40" t="s">
        <v>38</v>
      </c>
      <c r="E7" s="40" t="s">
        <v>38</v>
      </c>
      <c r="F7" s="41">
        <f aca="true" t="shared" si="0" ref="F7:F16">SUM(G7:H7)</f>
        <v>0</v>
      </c>
      <c r="G7" s="42" t="s">
        <v>38</v>
      </c>
      <c r="H7" s="41" t="s">
        <v>38</v>
      </c>
    </row>
    <row r="8" spans="1:8" ht="19.5" customHeight="1">
      <c r="A8" s="40" t="s">
        <v>38</v>
      </c>
      <c r="B8" s="40" t="s">
        <v>38</v>
      </c>
      <c r="C8" s="40" t="s">
        <v>38</v>
      </c>
      <c r="D8" s="40" t="s">
        <v>38</v>
      </c>
      <c r="E8" s="40" t="s">
        <v>38</v>
      </c>
      <c r="F8" s="41">
        <f t="shared" si="0"/>
        <v>0</v>
      </c>
      <c r="G8" s="42" t="s">
        <v>38</v>
      </c>
      <c r="H8" s="41" t="s">
        <v>38</v>
      </c>
    </row>
    <row r="9" spans="1:8" ht="19.5" customHeight="1">
      <c r="A9" s="40" t="s">
        <v>38</v>
      </c>
      <c r="B9" s="40" t="s">
        <v>38</v>
      </c>
      <c r="C9" s="40" t="s">
        <v>38</v>
      </c>
      <c r="D9" s="40" t="s">
        <v>38</v>
      </c>
      <c r="E9" s="40" t="s">
        <v>38</v>
      </c>
      <c r="F9" s="41">
        <f t="shared" si="0"/>
        <v>0</v>
      </c>
      <c r="G9" s="42" t="s">
        <v>38</v>
      </c>
      <c r="H9" s="41" t="s">
        <v>38</v>
      </c>
    </row>
    <row r="10" spans="1:8" ht="19.5" customHeight="1">
      <c r="A10" s="40" t="s">
        <v>38</v>
      </c>
      <c r="B10" s="40" t="s">
        <v>38</v>
      </c>
      <c r="C10" s="40" t="s">
        <v>38</v>
      </c>
      <c r="D10" s="40" t="s">
        <v>38</v>
      </c>
      <c r="E10" s="40" t="s">
        <v>38</v>
      </c>
      <c r="F10" s="41">
        <f t="shared" si="0"/>
        <v>0</v>
      </c>
      <c r="G10" s="42" t="s">
        <v>38</v>
      </c>
      <c r="H10" s="41" t="s">
        <v>38</v>
      </c>
    </row>
    <row r="11" spans="1:8" ht="19.5" customHeight="1">
      <c r="A11" s="40" t="s">
        <v>38</v>
      </c>
      <c r="B11" s="40" t="s">
        <v>38</v>
      </c>
      <c r="C11" s="40" t="s">
        <v>38</v>
      </c>
      <c r="D11" s="40" t="s">
        <v>38</v>
      </c>
      <c r="E11" s="40" t="s">
        <v>38</v>
      </c>
      <c r="F11" s="41">
        <f t="shared" si="0"/>
        <v>0</v>
      </c>
      <c r="G11" s="42" t="s">
        <v>38</v>
      </c>
      <c r="H11" s="41" t="s">
        <v>38</v>
      </c>
    </row>
    <row r="12" spans="1:8" ht="19.5" customHeight="1">
      <c r="A12" s="40" t="s">
        <v>38</v>
      </c>
      <c r="B12" s="40" t="s">
        <v>38</v>
      </c>
      <c r="C12" s="40" t="s">
        <v>38</v>
      </c>
      <c r="D12" s="40" t="s">
        <v>38</v>
      </c>
      <c r="E12" s="40" t="s">
        <v>38</v>
      </c>
      <c r="F12" s="41">
        <f t="shared" si="0"/>
        <v>0</v>
      </c>
      <c r="G12" s="42" t="s">
        <v>38</v>
      </c>
      <c r="H12" s="41" t="s">
        <v>38</v>
      </c>
    </row>
    <row r="13" spans="1:8" ht="19.5" customHeight="1">
      <c r="A13" s="40" t="s">
        <v>38</v>
      </c>
      <c r="B13" s="40" t="s">
        <v>38</v>
      </c>
      <c r="C13" s="40" t="s">
        <v>38</v>
      </c>
      <c r="D13" s="40" t="s">
        <v>38</v>
      </c>
      <c r="E13" s="40" t="s">
        <v>38</v>
      </c>
      <c r="F13" s="41">
        <f t="shared" si="0"/>
        <v>0</v>
      </c>
      <c r="G13" s="42" t="s">
        <v>38</v>
      </c>
      <c r="H13" s="41" t="s">
        <v>38</v>
      </c>
    </row>
    <row r="14" spans="1:8" ht="19.5" customHeight="1">
      <c r="A14" s="40" t="s">
        <v>38</v>
      </c>
      <c r="B14" s="40" t="s">
        <v>38</v>
      </c>
      <c r="C14" s="40" t="s">
        <v>38</v>
      </c>
      <c r="D14" s="40" t="s">
        <v>38</v>
      </c>
      <c r="E14" s="40" t="s">
        <v>38</v>
      </c>
      <c r="F14" s="41">
        <f t="shared" si="0"/>
        <v>0</v>
      </c>
      <c r="G14" s="42" t="s">
        <v>38</v>
      </c>
      <c r="H14" s="41" t="s">
        <v>38</v>
      </c>
    </row>
    <row r="15" spans="1:8" ht="19.5" customHeight="1">
      <c r="A15" s="40" t="s">
        <v>38</v>
      </c>
      <c r="B15" s="40" t="s">
        <v>38</v>
      </c>
      <c r="C15" s="40" t="s">
        <v>38</v>
      </c>
      <c r="D15" s="40" t="s">
        <v>38</v>
      </c>
      <c r="E15" s="40" t="s">
        <v>38</v>
      </c>
      <c r="F15" s="41">
        <f t="shared" si="0"/>
        <v>0</v>
      </c>
      <c r="G15" s="42" t="s">
        <v>38</v>
      </c>
      <c r="H15" s="41" t="s">
        <v>38</v>
      </c>
    </row>
    <row r="16" spans="1:8" ht="19.5" customHeight="1">
      <c r="A16" s="40" t="s">
        <v>38</v>
      </c>
      <c r="B16" s="40" t="s">
        <v>38</v>
      </c>
      <c r="C16" s="40" t="s">
        <v>38</v>
      </c>
      <c r="D16" s="40" t="s">
        <v>38</v>
      </c>
      <c r="E16" s="40" t="s">
        <v>38</v>
      </c>
      <c r="F16" s="41">
        <f t="shared" si="0"/>
        <v>0</v>
      </c>
      <c r="G16" s="42" t="s">
        <v>38</v>
      </c>
      <c r="H16" s="41" t="s">
        <v>38</v>
      </c>
    </row>
    <row r="18" ht="11.25">
      <c r="B18" t="s">
        <v>372</v>
      </c>
    </row>
  </sheetData>
  <sheetProtection/>
  <mergeCells count="9">
    <mergeCell ref="A2:H2"/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L35"/>
  <sheetViews>
    <sheetView zoomScaleSheetLayoutView="100" workbookViewId="0" topLeftCell="A1">
      <selection activeCell="A1" sqref="A1:L1"/>
    </sheetView>
  </sheetViews>
  <sheetFormatPr defaultColWidth="9.33203125" defaultRowHeight="11.25"/>
  <cols>
    <col min="2" max="2" width="35.5" style="0" customWidth="1"/>
    <col min="3" max="3" width="14.16015625" style="0" customWidth="1"/>
    <col min="4" max="4" width="16" style="0" customWidth="1"/>
    <col min="6" max="6" width="37" style="0" customWidth="1"/>
    <col min="7" max="7" width="18.66015625" style="0" customWidth="1"/>
    <col min="8" max="8" width="18.33203125" style="0" customWidth="1"/>
    <col min="9" max="9" width="22" style="0" customWidth="1"/>
    <col min="10" max="10" width="20.83203125" style="0" customWidth="1"/>
    <col min="11" max="11" width="22.83203125" style="0" customWidth="1"/>
    <col min="12" max="12" width="13.33203125" style="0" customWidth="1"/>
  </cols>
  <sheetData>
    <row r="1" spans="1:12" ht="20.25">
      <c r="A1" s="1" t="s">
        <v>378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4.25">
      <c r="A2" s="2" t="s">
        <v>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2">
      <c r="A3" s="3" t="s">
        <v>379</v>
      </c>
      <c r="B3" s="3"/>
      <c r="C3" s="3" t="s">
        <v>380</v>
      </c>
      <c r="D3" s="3"/>
      <c r="E3" s="3"/>
      <c r="F3" s="3" t="s">
        <v>381</v>
      </c>
      <c r="G3" s="3" t="s">
        <v>382</v>
      </c>
      <c r="H3" s="3"/>
      <c r="I3" s="3"/>
      <c r="J3" s="3"/>
      <c r="K3" s="3"/>
      <c r="L3" s="3"/>
    </row>
    <row r="4" spans="1:12" ht="12">
      <c r="A4" s="3"/>
      <c r="B4" s="3"/>
      <c r="C4" s="3"/>
      <c r="D4" s="3"/>
      <c r="E4" s="3"/>
      <c r="F4" s="3"/>
      <c r="G4" s="3" t="s">
        <v>383</v>
      </c>
      <c r="H4" s="3"/>
      <c r="I4" s="3" t="s">
        <v>384</v>
      </c>
      <c r="J4" s="3"/>
      <c r="K4" s="3" t="s">
        <v>385</v>
      </c>
      <c r="L4" s="3"/>
    </row>
    <row r="5" spans="1:12" ht="24">
      <c r="A5" s="4"/>
      <c r="B5" s="4"/>
      <c r="C5" s="3" t="s">
        <v>386</v>
      </c>
      <c r="D5" s="3" t="s">
        <v>387</v>
      </c>
      <c r="E5" s="3" t="s">
        <v>388</v>
      </c>
      <c r="F5" s="3"/>
      <c r="G5" s="3" t="s">
        <v>389</v>
      </c>
      <c r="H5" s="3" t="s">
        <v>390</v>
      </c>
      <c r="I5" s="3" t="s">
        <v>389</v>
      </c>
      <c r="J5" s="3" t="s">
        <v>390</v>
      </c>
      <c r="K5" s="3" t="s">
        <v>389</v>
      </c>
      <c r="L5" s="3" t="s">
        <v>390</v>
      </c>
    </row>
    <row r="6" spans="1:12" ht="18" customHeight="1">
      <c r="A6" s="5" t="s">
        <v>391</v>
      </c>
      <c r="B6" s="6"/>
      <c r="C6" s="7">
        <v>1645.8</v>
      </c>
      <c r="D6" s="7">
        <v>1645.8</v>
      </c>
      <c r="E6" s="7">
        <v>0</v>
      </c>
      <c r="F6" s="5" t="s">
        <v>38</v>
      </c>
      <c r="G6" s="5" t="s">
        <v>38</v>
      </c>
      <c r="H6" s="5" t="s">
        <v>38</v>
      </c>
      <c r="I6" s="5" t="s">
        <v>38</v>
      </c>
      <c r="J6" s="5" t="s">
        <v>38</v>
      </c>
      <c r="K6" s="5" t="s">
        <v>38</v>
      </c>
      <c r="L6" s="5" t="s">
        <v>38</v>
      </c>
    </row>
    <row r="7" spans="1:12" ht="39" customHeight="1">
      <c r="A7" s="8" t="s">
        <v>38</v>
      </c>
      <c r="B7" s="9" t="s">
        <v>392</v>
      </c>
      <c r="C7" s="7">
        <v>1645.8</v>
      </c>
      <c r="D7" s="7">
        <v>1645.8</v>
      </c>
      <c r="E7" s="7">
        <v>0</v>
      </c>
      <c r="F7" s="5" t="s">
        <v>38</v>
      </c>
      <c r="G7" s="5" t="s">
        <v>38</v>
      </c>
      <c r="H7" s="5" t="s">
        <v>38</v>
      </c>
      <c r="I7" s="5" t="s">
        <v>38</v>
      </c>
      <c r="J7" s="5" t="s">
        <v>38</v>
      </c>
      <c r="K7" s="5" t="s">
        <v>38</v>
      </c>
      <c r="L7" s="5" t="s">
        <v>38</v>
      </c>
    </row>
    <row r="8" spans="1:12" ht="24.75" customHeight="1">
      <c r="A8" s="8" t="s">
        <v>38</v>
      </c>
      <c r="B8" s="9" t="s">
        <v>393</v>
      </c>
      <c r="C8" s="7">
        <v>1096</v>
      </c>
      <c r="D8" s="7">
        <v>1096</v>
      </c>
      <c r="E8" s="7">
        <v>0</v>
      </c>
      <c r="F8" s="5" t="s">
        <v>394</v>
      </c>
      <c r="G8" s="5" t="s">
        <v>395</v>
      </c>
      <c r="H8" s="10" t="s">
        <v>396</v>
      </c>
      <c r="I8" s="5" t="s">
        <v>38</v>
      </c>
      <c r="J8" s="10" t="s">
        <v>397</v>
      </c>
      <c r="K8" s="5" t="s">
        <v>398</v>
      </c>
      <c r="L8" s="10" t="s">
        <v>399</v>
      </c>
    </row>
    <row r="9" spans="1:12" ht="24" customHeight="1">
      <c r="A9" s="11"/>
      <c r="B9" s="12"/>
      <c r="C9" s="13"/>
      <c r="D9" s="13"/>
      <c r="E9" s="13"/>
      <c r="F9" s="13"/>
      <c r="G9" s="5" t="s">
        <v>400</v>
      </c>
      <c r="H9" s="10" t="s">
        <v>401</v>
      </c>
      <c r="I9" s="13"/>
      <c r="J9" s="13"/>
      <c r="K9" s="5" t="s">
        <v>402</v>
      </c>
      <c r="L9" s="10" t="s">
        <v>403</v>
      </c>
    </row>
    <row r="10" spans="1:12" ht="33" customHeight="1">
      <c r="A10" s="11"/>
      <c r="B10" s="12"/>
      <c r="C10" s="13"/>
      <c r="D10" s="13"/>
      <c r="E10" s="13"/>
      <c r="F10" s="13"/>
      <c r="G10" s="5" t="s">
        <v>404</v>
      </c>
      <c r="H10" s="10" t="s">
        <v>405</v>
      </c>
      <c r="I10" s="13"/>
      <c r="J10" s="13"/>
      <c r="K10" s="13"/>
      <c r="L10" s="13"/>
    </row>
    <row r="11" spans="1:12" ht="33" customHeight="1">
      <c r="A11" s="11"/>
      <c r="B11" s="12"/>
      <c r="C11" s="13"/>
      <c r="D11" s="13"/>
      <c r="E11" s="13"/>
      <c r="F11" s="13"/>
      <c r="G11" s="5" t="s">
        <v>406</v>
      </c>
      <c r="H11" s="10" t="s">
        <v>407</v>
      </c>
      <c r="I11" s="13"/>
      <c r="J11" s="13"/>
      <c r="K11" s="13"/>
      <c r="L11" s="13"/>
    </row>
    <row r="12" spans="1:12" ht="36">
      <c r="A12" s="11"/>
      <c r="B12" s="12"/>
      <c r="C12" s="13"/>
      <c r="D12" s="13"/>
      <c r="E12" s="13"/>
      <c r="F12" s="13"/>
      <c r="G12" s="5" t="s">
        <v>408</v>
      </c>
      <c r="H12" s="10" t="s">
        <v>409</v>
      </c>
      <c r="I12" s="13"/>
      <c r="J12" s="13"/>
      <c r="K12" s="13"/>
      <c r="L12" s="13"/>
    </row>
    <row r="13" spans="1:12" ht="54.75" customHeight="1">
      <c r="A13" s="11"/>
      <c r="B13" s="12"/>
      <c r="C13" s="13"/>
      <c r="D13" s="13"/>
      <c r="E13" s="13"/>
      <c r="F13" s="13"/>
      <c r="G13" s="5" t="s">
        <v>410</v>
      </c>
      <c r="H13" s="10" t="s">
        <v>411</v>
      </c>
      <c r="I13" s="13"/>
      <c r="J13" s="13"/>
      <c r="K13" s="13"/>
      <c r="L13" s="13"/>
    </row>
    <row r="14" spans="1:12" ht="24">
      <c r="A14" s="11"/>
      <c r="B14" s="12"/>
      <c r="C14" s="13"/>
      <c r="D14" s="13"/>
      <c r="E14" s="13"/>
      <c r="F14" s="13"/>
      <c r="G14" s="5" t="s">
        <v>412</v>
      </c>
      <c r="H14" s="10" t="s">
        <v>413</v>
      </c>
      <c r="I14" s="13"/>
      <c r="J14" s="13"/>
      <c r="K14" s="13"/>
      <c r="L14" s="13"/>
    </row>
    <row r="15" spans="1:12" ht="12">
      <c r="A15" s="11"/>
      <c r="B15" s="12"/>
      <c r="C15" s="13"/>
      <c r="D15" s="13"/>
      <c r="E15" s="13"/>
      <c r="F15" s="13"/>
      <c r="G15" s="5" t="s">
        <v>414</v>
      </c>
      <c r="H15" s="10" t="s">
        <v>415</v>
      </c>
      <c r="I15" s="13"/>
      <c r="J15" s="13"/>
      <c r="K15" s="13"/>
      <c r="L15" s="13"/>
    </row>
    <row r="16" spans="1:12" ht="34.5" customHeight="1">
      <c r="A16" s="11"/>
      <c r="B16" s="12"/>
      <c r="C16" s="13"/>
      <c r="D16" s="13"/>
      <c r="E16" s="13"/>
      <c r="F16" s="13"/>
      <c r="G16" s="5" t="s">
        <v>416</v>
      </c>
      <c r="H16" s="10" t="s">
        <v>417</v>
      </c>
      <c r="I16" s="13"/>
      <c r="J16" s="13"/>
      <c r="K16" s="13"/>
      <c r="L16" s="13"/>
    </row>
    <row r="17" spans="1:12" ht="12">
      <c r="A17" s="11"/>
      <c r="B17" s="12"/>
      <c r="C17" s="13"/>
      <c r="D17" s="13"/>
      <c r="E17" s="13"/>
      <c r="F17" s="13"/>
      <c r="G17" s="5" t="s">
        <v>418</v>
      </c>
      <c r="H17" s="10" t="s">
        <v>419</v>
      </c>
      <c r="I17" s="13"/>
      <c r="J17" s="13"/>
      <c r="K17" s="13"/>
      <c r="L17" s="13"/>
    </row>
    <row r="18" spans="1:12" ht="21" customHeight="1">
      <c r="A18" s="11"/>
      <c r="B18" s="12"/>
      <c r="C18" s="13"/>
      <c r="D18" s="13"/>
      <c r="E18" s="13"/>
      <c r="F18" s="13"/>
      <c r="G18" s="5" t="s">
        <v>420</v>
      </c>
      <c r="H18" s="10" t="s">
        <v>421</v>
      </c>
      <c r="I18" s="13"/>
      <c r="J18" s="13"/>
      <c r="K18" s="13"/>
      <c r="L18" s="13"/>
    </row>
    <row r="19" spans="1:12" ht="24.75" customHeight="1">
      <c r="A19" s="14"/>
      <c r="B19" s="15"/>
      <c r="C19" s="16"/>
      <c r="D19" s="16"/>
      <c r="E19" s="16"/>
      <c r="F19" s="16"/>
      <c r="G19" s="5" t="s">
        <v>422</v>
      </c>
      <c r="H19" s="10" t="s">
        <v>423</v>
      </c>
      <c r="I19" s="16"/>
      <c r="J19" s="16"/>
      <c r="K19" s="16"/>
      <c r="L19" s="16"/>
    </row>
    <row r="20" spans="1:12" ht="24">
      <c r="A20" s="8" t="s">
        <v>38</v>
      </c>
      <c r="B20" s="9" t="s">
        <v>424</v>
      </c>
      <c r="C20" s="7">
        <v>236.43</v>
      </c>
      <c r="D20" s="7">
        <v>236.43</v>
      </c>
      <c r="E20" s="7">
        <v>0</v>
      </c>
      <c r="F20" s="5" t="s">
        <v>425</v>
      </c>
      <c r="G20" s="5" t="s">
        <v>426</v>
      </c>
      <c r="H20" s="10" t="s">
        <v>427</v>
      </c>
      <c r="I20" s="5" t="s">
        <v>428</v>
      </c>
      <c r="J20" s="10" t="s">
        <v>429</v>
      </c>
      <c r="K20" s="5" t="s">
        <v>38</v>
      </c>
      <c r="L20" s="10" t="s">
        <v>397</v>
      </c>
    </row>
    <row r="21" spans="1:12" ht="12">
      <c r="A21" s="11"/>
      <c r="B21" s="12"/>
      <c r="C21" s="13"/>
      <c r="D21" s="13"/>
      <c r="E21" s="13"/>
      <c r="F21" s="13"/>
      <c r="G21" s="5" t="s">
        <v>430</v>
      </c>
      <c r="H21" s="10" t="s">
        <v>431</v>
      </c>
      <c r="I21" s="13"/>
      <c r="J21" s="13"/>
      <c r="K21" s="13"/>
      <c r="L21" s="13"/>
    </row>
    <row r="22" spans="1:12" ht="12">
      <c r="A22" s="11"/>
      <c r="B22" s="12"/>
      <c r="C22" s="13"/>
      <c r="D22" s="13"/>
      <c r="E22" s="13"/>
      <c r="F22" s="13"/>
      <c r="G22" s="5" t="s">
        <v>420</v>
      </c>
      <c r="H22" s="10" t="s">
        <v>421</v>
      </c>
      <c r="I22" s="13"/>
      <c r="J22" s="13"/>
      <c r="K22" s="13"/>
      <c r="L22" s="13"/>
    </row>
    <row r="23" spans="1:12" ht="12">
      <c r="A23" s="14"/>
      <c r="B23" s="15"/>
      <c r="C23" s="16"/>
      <c r="D23" s="16"/>
      <c r="E23" s="16"/>
      <c r="F23" s="16"/>
      <c r="G23" s="5" t="s">
        <v>422</v>
      </c>
      <c r="H23" s="10" t="s">
        <v>423</v>
      </c>
      <c r="I23" s="16"/>
      <c r="J23" s="16"/>
      <c r="K23" s="16"/>
      <c r="L23" s="16"/>
    </row>
    <row r="24" spans="1:12" ht="51" customHeight="1">
      <c r="A24" s="8" t="s">
        <v>38</v>
      </c>
      <c r="B24" s="9" t="s">
        <v>432</v>
      </c>
      <c r="C24" s="7">
        <v>163.79</v>
      </c>
      <c r="D24" s="7">
        <v>163.79</v>
      </c>
      <c r="E24" s="7">
        <v>0</v>
      </c>
      <c r="F24" s="5" t="s">
        <v>394</v>
      </c>
      <c r="G24" s="5" t="s">
        <v>412</v>
      </c>
      <c r="H24" s="10" t="s">
        <v>433</v>
      </c>
      <c r="I24" s="5" t="s">
        <v>434</v>
      </c>
      <c r="J24" s="10" t="s">
        <v>435</v>
      </c>
      <c r="K24" s="5" t="s">
        <v>38</v>
      </c>
      <c r="L24" s="10" t="s">
        <v>397</v>
      </c>
    </row>
    <row r="25" spans="1:12" ht="27" customHeight="1">
      <c r="A25" s="11"/>
      <c r="B25" s="12"/>
      <c r="C25" s="13"/>
      <c r="D25" s="13"/>
      <c r="E25" s="13"/>
      <c r="F25" s="13"/>
      <c r="G25" s="5" t="s">
        <v>404</v>
      </c>
      <c r="H25" s="10" t="s">
        <v>405</v>
      </c>
      <c r="I25" s="5" t="s">
        <v>436</v>
      </c>
      <c r="J25" s="10" t="s">
        <v>437</v>
      </c>
      <c r="K25" s="13"/>
      <c r="L25" s="13"/>
    </row>
    <row r="26" spans="1:12" ht="43.5" customHeight="1">
      <c r="A26" s="11"/>
      <c r="B26" s="12"/>
      <c r="C26" s="13"/>
      <c r="D26" s="13"/>
      <c r="E26" s="13"/>
      <c r="F26" s="13"/>
      <c r="G26" s="5" t="s">
        <v>408</v>
      </c>
      <c r="H26" s="10" t="s">
        <v>438</v>
      </c>
      <c r="I26" s="13"/>
      <c r="J26" s="13"/>
      <c r="K26" s="13"/>
      <c r="L26" s="13"/>
    </row>
    <row r="27" spans="1:12" ht="24">
      <c r="A27" s="11"/>
      <c r="B27" s="12"/>
      <c r="C27" s="13"/>
      <c r="D27" s="13"/>
      <c r="E27" s="13"/>
      <c r="F27" s="13"/>
      <c r="G27" s="5" t="s">
        <v>395</v>
      </c>
      <c r="H27" s="10" t="s">
        <v>396</v>
      </c>
      <c r="I27" s="13"/>
      <c r="J27" s="13"/>
      <c r="K27" s="13"/>
      <c r="L27" s="13"/>
    </row>
    <row r="28" spans="1:12" ht="24">
      <c r="A28" s="11"/>
      <c r="B28" s="12"/>
      <c r="C28" s="13"/>
      <c r="D28" s="13"/>
      <c r="E28" s="13"/>
      <c r="F28" s="13"/>
      <c r="G28" s="5" t="s">
        <v>400</v>
      </c>
      <c r="H28" s="10" t="s">
        <v>401</v>
      </c>
      <c r="I28" s="13"/>
      <c r="J28" s="13"/>
      <c r="K28" s="13"/>
      <c r="L28" s="13"/>
    </row>
    <row r="29" spans="1:12" ht="27" customHeight="1">
      <c r="A29" s="11"/>
      <c r="B29" s="12"/>
      <c r="C29" s="13"/>
      <c r="D29" s="13"/>
      <c r="E29" s="13"/>
      <c r="F29" s="13"/>
      <c r="G29" s="5" t="s">
        <v>406</v>
      </c>
      <c r="H29" s="10" t="s">
        <v>407</v>
      </c>
      <c r="I29" s="13"/>
      <c r="J29" s="13"/>
      <c r="K29" s="13"/>
      <c r="L29" s="13"/>
    </row>
    <row r="30" spans="1:12" ht="36">
      <c r="A30" s="14"/>
      <c r="B30" s="15"/>
      <c r="C30" s="16"/>
      <c r="D30" s="16"/>
      <c r="E30" s="16"/>
      <c r="F30" s="16"/>
      <c r="G30" s="5" t="s">
        <v>410</v>
      </c>
      <c r="H30" s="10" t="s">
        <v>411</v>
      </c>
      <c r="I30" s="16"/>
      <c r="J30" s="16"/>
      <c r="K30" s="16"/>
      <c r="L30" s="16"/>
    </row>
    <row r="31" spans="1:12" ht="27.75" customHeight="1">
      <c r="A31" s="8" t="s">
        <v>38</v>
      </c>
      <c r="B31" s="9" t="s">
        <v>350</v>
      </c>
      <c r="C31" s="7">
        <v>149.58</v>
      </c>
      <c r="D31" s="7">
        <v>149.58</v>
      </c>
      <c r="E31" s="7">
        <v>0</v>
      </c>
      <c r="F31" s="5" t="s">
        <v>439</v>
      </c>
      <c r="G31" s="5" t="s">
        <v>440</v>
      </c>
      <c r="H31" s="10" t="s">
        <v>431</v>
      </c>
      <c r="I31" s="5" t="s">
        <v>428</v>
      </c>
      <c r="J31" s="10" t="s">
        <v>441</v>
      </c>
      <c r="K31" s="5" t="s">
        <v>38</v>
      </c>
      <c r="L31" s="10" t="s">
        <v>397</v>
      </c>
    </row>
    <row r="32" spans="1:12" ht="24">
      <c r="A32" s="11"/>
      <c r="B32" s="12"/>
      <c r="C32" s="13"/>
      <c r="D32" s="13"/>
      <c r="E32" s="13"/>
      <c r="F32" s="13"/>
      <c r="G32" s="5" t="s">
        <v>442</v>
      </c>
      <c r="H32" s="10" t="s">
        <v>427</v>
      </c>
      <c r="I32" s="13"/>
      <c r="J32" s="13"/>
      <c r="K32" s="13"/>
      <c r="L32" s="13"/>
    </row>
    <row r="33" spans="1:12" ht="12">
      <c r="A33" s="11"/>
      <c r="B33" s="12"/>
      <c r="C33" s="13"/>
      <c r="D33" s="13"/>
      <c r="E33" s="13"/>
      <c r="F33" s="13"/>
      <c r="G33" s="5" t="s">
        <v>430</v>
      </c>
      <c r="H33" s="10" t="s">
        <v>431</v>
      </c>
      <c r="I33" s="13"/>
      <c r="J33" s="13"/>
      <c r="K33" s="13"/>
      <c r="L33" s="13"/>
    </row>
    <row r="34" spans="1:12" ht="31.5" customHeight="1">
      <c r="A34" s="11"/>
      <c r="B34" s="12"/>
      <c r="C34" s="13"/>
      <c r="D34" s="13"/>
      <c r="E34" s="13"/>
      <c r="F34" s="13"/>
      <c r="G34" s="5" t="s">
        <v>443</v>
      </c>
      <c r="H34" s="10" t="s">
        <v>444</v>
      </c>
      <c r="I34" s="13"/>
      <c r="J34" s="13"/>
      <c r="K34" s="13"/>
      <c r="L34" s="13"/>
    </row>
    <row r="35" spans="1:12" ht="24" customHeight="1">
      <c r="A35" s="14"/>
      <c r="B35" s="15"/>
      <c r="C35" s="16"/>
      <c r="D35" s="16"/>
      <c r="E35" s="16"/>
      <c r="F35" s="16"/>
      <c r="G35" s="5" t="s">
        <v>445</v>
      </c>
      <c r="H35" s="10" t="s">
        <v>446</v>
      </c>
      <c r="I35" s="16"/>
      <c r="J35" s="16"/>
      <c r="K35" s="16"/>
      <c r="L35" s="16"/>
    </row>
  </sheetData>
  <sheetProtection/>
  <mergeCells count="50">
    <mergeCell ref="A1:L1"/>
    <mergeCell ref="A2:L2"/>
    <mergeCell ref="G3:L3"/>
    <mergeCell ref="G4:H4"/>
    <mergeCell ref="I4:J4"/>
    <mergeCell ref="K4:L4"/>
    <mergeCell ref="A6:B6"/>
    <mergeCell ref="A8:A19"/>
    <mergeCell ref="A20:A23"/>
    <mergeCell ref="A24:A30"/>
    <mergeCell ref="A31:A35"/>
    <mergeCell ref="B8:B19"/>
    <mergeCell ref="B20:B23"/>
    <mergeCell ref="B24:B30"/>
    <mergeCell ref="B31:B35"/>
    <mergeCell ref="C8:C19"/>
    <mergeCell ref="C20:C23"/>
    <mergeCell ref="C24:C30"/>
    <mergeCell ref="C31:C35"/>
    <mergeCell ref="D8:D19"/>
    <mergeCell ref="D20:D23"/>
    <mergeCell ref="D24:D30"/>
    <mergeCell ref="D31:D35"/>
    <mergeCell ref="E8:E19"/>
    <mergeCell ref="E20:E23"/>
    <mergeCell ref="E24:E30"/>
    <mergeCell ref="E31:E35"/>
    <mergeCell ref="F3:F5"/>
    <mergeCell ref="F8:F19"/>
    <mergeCell ref="F20:F23"/>
    <mergeCell ref="F24:F30"/>
    <mergeCell ref="F31:F35"/>
    <mergeCell ref="I8:I19"/>
    <mergeCell ref="I20:I23"/>
    <mergeCell ref="I25:I30"/>
    <mergeCell ref="I31:I35"/>
    <mergeCell ref="J8:J19"/>
    <mergeCell ref="J20:J23"/>
    <mergeCell ref="J25:J30"/>
    <mergeCell ref="J31:J35"/>
    <mergeCell ref="K9:K19"/>
    <mergeCell ref="K20:K23"/>
    <mergeCell ref="K24:K30"/>
    <mergeCell ref="K31:K35"/>
    <mergeCell ref="L9:L19"/>
    <mergeCell ref="L20:L23"/>
    <mergeCell ref="L24:L30"/>
    <mergeCell ref="L31:L35"/>
    <mergeCell ref="A3:B5"/>
    <mergeCell ref="C3:E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3"/>
  <sheetViews>
    <sheetView showGridLines="0" showZeros="0" workbookViewId="0" topLeftCell="A20">
      <selection activeCell="A33" sqref="A33"/>
    </sheetView>
  </sheetViews>
  <sheetFormatPr defaultColWidth="9.33203125" defaultRowHeight="11.25"/>
  <cols>
    <col min="1" max="1" width="59.16015625" style="0" customWidth="1"/>
    <col min="2" max="2" width="44.33203125" style="0" customWidth="1"/>
    <col min="3" max="3" width="65.16015625" style="0" customWidth="1"/>
    <col min="4" max="4" width="44.33203125" style="0" customWidth="1"/>
  </cols>
  <sheetData>
    <row r="1" spans="1:4" ht="20.25" customHeight="1">
      <c r="A1" s="102"/>
      <c r="B1" s="102"/>
      <c r="C1" s="102"/>
      <c r="D1" s="24" t="s">
        <v>3</v>
      </c>
    </row>
    <row r="2" spans="1:4" ht="20.25" customHeight="1">
      <c r="A2" s="20" t="s">
        <v>4</v>
      </c>
      <c r="B2" s="20"/>
      <c r="C2" s="20"/>
      <c r="D2" s="20"/>
    </row>
    <row r="3" spans="1:4" ht="20.25" customHeight="1">
      <c r="A3" s="103" t="s">
        <v>0</v>
      </c>
      <c r="B3" s="104"/>
      <c r="C3" s="43"/>
      <c r="D3" s="24" t="s">
        <v>5</v>
      </c>
    </row>
    <row r="4" spans="1:4" ht="19.5" customHeight="1">
      <c r="A4" s="105" t="s">
        <v>6</v>
      </c>
      <c r="B4" s="106"/>
      <c r="C4" s="105" t="s">
        <v>7</v>
      </c>
      <c r="D4" s="106"/>
    </row>
    <row r="5" spans="1:4" ht="19.5" customHeight="1">
      <c r="A5" s="108" t="s">
        <v>8</v>
      </c>
      <c r="B5" s="108" t="s">
        <v>9</v>
      </c>
      <c r="C5" s="108" t="s">
        <v>8</v>
      </c>
      <c r="D5" s="157" t="s">
        <v>9</v>
      </c>
    </row>
    <row r="6" spans="1:4" ht="19.5" customHeight="1">
      <c r="A6" s="124" t="s">
        <v>10</v>
      </c>
      <c r="B6" s="158">
        <v>741.86</v>
      </c>
      <c r="C6" s="124" t="s">
        <v>11</v>
      </c>
      <c r="D6" s="158">
        <v>3.33</v>
      </c>
    </row>
    <row r="7" spans="1:4" ht="19.5" customHeight="1">
      <c r="A7" s="124" t="s">
        <v>12</v>
      </c>
      <c r="B7" s="112">
        <v>0</v>
      </c>
      <c r="C7" s="124" t="s">
        <v>13</v>
      </c>
      <c r="D7" s="158">
        <v>0</v>
      </c>
    </row>
    <row r="8" spans="1:4" ht="19.5" customHeight="1">
      <c r="A8" s="111" t="s">
        <v>14</v>
      </c>
      <c r="B8" s="158">
        <v>0</v>
      </c>
      <c r="C8" s="159" t="s">
        <v>15</v>
      </c>
      <c r="D8" s="158">
        <v>0</v>
      </c>
    </row>
    <row r="9" spans="1:4" ht="19.5" customHeight="1">
      <c r="A9" s="124" t="s">
        <v>16</v>
      </c>
      <c r="B9" s="150">
        <v>153</v>
      </c>
      <c r="C9" s="124" t="s">
        <v>17</v>
      </c>
      <c r="D9" s="158">
        <v>0</v>
      </c>
    </row>
    <row r="10" spans="1:4" ht="19.5" customHeight="1">
      <c r="A10" s="124" t="s">
        <v>18</v>
      </c>
      <c r="B10" s="158">
        <v>0</v>
      </c>
      <c r="C10" s="124" t="s">
        <v>19</v>
      </c>
      <c r="D10" s="158">
        <v>0</v>
      </c>
    </row>
    <row r="11" spans="1:4" ht="19.5" customHeight="1">
      <c r="A11" s="124" t="s">
        <v>20</v>
      </c>
      <c r="B11" s="158">
        <v>0</v>
      </c>
      <c r="C11" s="124" t="s">
        <v>21</v>
      </c>
      <c r="D11" s="158">
        <v>2003</v>
      </c>
    </row>
    <row r="12" spans="1:4" ht="19.5" customHeight="1">
      <c r="A12" s="124"/>
      <c r="B12" s="158"/>
      <c r="C12" s="124" t="s">
        <v>22</v>
      </c>
      <c r="D12" s="158">
        <v>0</v>
      </c>
    </row>
    <row r="13" spans="1:4" ht="19.5" customHeight="1">
      <c r="A13" s="118"/>
      <c r="B13" s="158"/>
      <c r="C13" s="124" t="s">
        <v>23</v>
      </c>
      <c r="D13" s="158">
        <v>47.33</v>
      </c>
    </row>
    <row r="14" spans="1:4" ht="19.5" customHeight="1">
      <c r="A14" s="118"/>
      <c r="B14" s="158"/>
      <c r="C14" s="124" t="s">
        <v>24</v>
      </c>
      <c r="D14" s="158">
        <v>0</v>
      </c>
    </row>
    <row r="15" spans="1:4" ht="19.5" customHeight="1">
      <c r="A15" s="118"/>
      <c r="B15" s="158"/>
      <c r="C15" s="124" t="s">
        <v>25</v>
      </c>
      <c r="D15" s="158">
        <v>20</v>
      </c>
    </row>
    <row r="16" spans="1:4" ht="19.5" customHeight="1">
      <c r="A16" s="118"/>
      <c r="B16" s="158"/>
      <c r="C16" s="124" t="s">
        <v>26</v>
      </c>
      <c r="D16" s="158">
        <v>0</v>
      </c>
    </row>
    <row r="17" spans="1:4" ht="19.5" customHeight="1">
      <c r="A17" s="118"/>
      <c r="B17" s="158"/>
      <c r="C17" s="124" t="s">
        <v>27</v>
      </c>
      <c r="D17" s="158">
        <v>0</v>
      </c>
    </row>
    <row r="18" spans="1:4" ht="19.5" customHeight="1">
      <c r="A18" s="118"/>
      <c r="B18" s="158"/>
      <c r="C18" s="124" t="s">
        <v>28</v>
      </c>
      <c r="D18" s="158">
        <v>88.34</v>
      </c>
    </row>
    <row r="19" spans="1:4" ht="19.5" customHeight="1">
      <c r="A19" s="118"/>
      <c r="B19" s="158"/>
      <c r="C19" s="124" t="s">
        <v>29</v>
      </c>
      <c r="D19" s="158">
        <v>0</v>
      </c>
    </row>
    <row r="20" spans="1:4" ht="19.5" customHeight="1">
      <c r="A20" s="118"/>
      <c r="B20" s="158"/>
      <c r="C20" s="124" t="s">
        <v>30</v>
      </c>
      <c r="D20" s="158">
        <v>0</v>
      </c>
    </row>
    <row r="21" spans="1:4" ht="19.5" customHeight="1">
      <c r="A21" s="118"/>
      <c r="B21" s="158"/>
      <c r="C21" s="124" t="s">
        <v>31</v>
      </c>
      <c r="D21" s="158">
        <v>0</v>
      </c>
    </row>
    <row r="22" spans="1:4" ht="19.5" customHeight="1">
      <c r="A22" s="118"/>
      <c r="B22" s="158"/>
      <c r="C22" s="124" t="s">
        <v>32</v>
      </c>
      <c r="D22" s="158">
        <v>0</v>
      </c>
    </row>
    <row r="23" spans="1:4" ht="19.5" customHeight="1">
      <c r="A23" s="118"/>
      <c r="B23" s="158"/>
      <c r="C23" s="124" t="s">
        <v>33</v>
      </c>
      <c r="D23" s="158">
        <v>0</v>
      </c>
    </row>
    <row r="24" spans="1:4" ht="19.5" customHeight="1">
      <c r="A24" s="118"/>
      <c r="B24" s="158"/>
      <c r="C24" s="124" t="s">
        <v>34</v>
      </c>
      <c r="D24" s="158">
        <v>0</v>
      </c>
    </row>
    <row r="25" spans="1:4" ht="19.5" customHeight="1">
      <c r="A25" s="118"/>
      <c r="B25" s="158"/>
      <c r="C25" s="124" t="s">
        <v>35</v>
      </c>
      <c r="D25" s="158">
        <v>39.73</v>
      </c>
    </row>
    <row r="26" spans="1:4" ht="19.5" customHeight="1">
      <c r="A26" s="124"/>
      <c r="B26" s="158"/>
      <c r="C26" s="124" t="s">
        <v>36</v>
      </c>
      <c r="D26" s="158">
        <v>0</v>
      </c>
    </row>
    <row r="27" spans="1:4" ht="19.5" customHeight="1">
      <c r="A27" s="124"/>
      <c r="B27" s="158"/>
      <c r="C27" s="124" t="s">
        <v>37</v>
      </c>
      <c r="D27" s="158">
        <v>0</v>
      </c>
    </row>
    <row r="28" spans="1:4" ht="19.5" customHeight="1">
      <c r="A28" s="124" t="s">
        <v>38</v>
      </c>
      <c r="B28" s="158"/>
      <c r="C28" s="124" t="s">
        <v>39</v>
      </c>
      <c r="D28" s="158">
        <v>1096</v>
      </c>
    </row>
    <row r="29" spans="1:4" ht="19.5" customHeight="1">
      <c r="A29" s="124"/>
      <c r="B29" s="158"/>
      <c r="C29" s="124" t="s">
        <v>40</v>
      </c>
      <c r="D29" s="158">
        <v>0</v>
      </c>
    </row>
    <row r="30" spans="1:4" ht="19.5" customHeight="1">
      <c r="A30" s="128"/>
      <c r="B30" s="112"/>
      <c r="C30" s="128" t="s">
        <v>41</v>
      </c>
      <c r="D30" s="112">
        <v>0</v>
      </c>
    </row>
    <row r="31" spans="1:4" ht="19.5" customHeight="1">
      <c r="A31" s="131"/>
      <c r="B31" s="115"/>
      <c r="C31" s="131" t="s">
        <v>42</v>
      </c>
      <c r="D31" s="115">
        <v>0</v>
      </c>
    </row>
    <row r="32" spans="1:4" ht="19.5" customHeight="1">
      <c r="A32" s="131"/>
      <c r="B32" s="115"/>
      <c r="C32" s="131" t="s">
        <v>43</v>
      </c>
      <c r="D32" s="115">
        <v>0</v>
      </c>
    </row>
    <row r="33" spans="1:4" ht="19.5" customHeight="1">
      <c r="A33" s="131"/>
      <c r="B33" s="115"/>
      <c r="C33" s="131" t="s">
        <v>44</v>
      </c>
      <c r="D33" s="115">
        <v>0</v>
      </c>
    </row>
    <row r="34" spans="1:4" ht="19.5" customHeight="1">
      <c r="A34" s="131"/>
      <c r="B34" s="115"/>
      <c r="C34" s="131" t="s">
        <v>45</v>
      </c>
      <c r="D34" s="115">
        <v>0</v>
      </c>
    </row>
    <row r="35" spans="1:4" ht="19.5" customHeight="1">
      <c r="A35" s="131"/>
      <c r="B35" s="115"/>
      <c r="C35" s="131" t="s">
        <v>46</v>
      </c>
      <c r="D35" s="115">
        <v>0</v>
      </c>
    </row>
    <row r="36" spans="1:4" ht="19.5" customHeight="1">
      <c r="A36" s="131"/>
      <c r="B36" s="115"/>
      <c r="C36" s="131"/>
      <c r="D36" s="134"/>
    </row>
    <row r="37" spans="1:4" ht="19.5" customHeight="1">
      <c r="A37" s="133" t="s">
        <v>47</v>
      </c>
      <c r="B37" s="134">
        <f>SUM(B6:B34)</f>
        <v>894.86</v>
      </c>
      <c r="C37" s="133" t="s">
        <v>48</v>
      </c>
      <c r="D37" s="134">
        <f>SUM(D6:D35)</f>
        <v>3297.73</v>
      </c>
    </row>
    <row r="38" spans="1:4" ht="19.5" customHeight="1">
      <c r="A38" s="131" t="s">
        <v>49</v>
      </c>
      <c r="B38" s="115">
        <v>0</v>
      </c>
      <c r="C38" s="131" t="s">
        <v>50</v>
      </c>
      <c r="D38" s="115">
        <v>0</v>
      </c>
    </row>
    <row r="39" spans="1:4" ht="19.5" customHeight="1">
      <c r="A39" s="131" t="s">
        <v>51</v>
      </c>
      <c r="B39" s="115">
        <v>2402.87</v>
      </c>
      <c r="C39" s="131" t="s">
        <v>52</v>
      </c>
      <c r="D39" s="115">
        <v>0</v>
      </c>
    </row>
    <row r="40" spans="1:4" ht="19.5" customHeight="1">
      <c r="A40" s="131"/>
      <c r="B40" s="115"/>
      <c r="C40" s="131" t="s">
        <v>53</v>
      </c>
      <c r="D40" s="115">
        <v>0</v>
      </c>
    </row>
    <row r="41" spans="1:4" ht="19.5" customHeight="1">
      <c r="A41" s="160"/>
      <c r="B41" s="161"/>
      <c r="C41" s="160"/>
      <c r="D41" s="162"/>
    </row>
    <row r="42" spans="1:4" ht="19.5" customHeight="1">
      <c r="A42" s="163" t="s">
        <v>54</v>
      </c>
      <c r="B42" s="164">
        <f>SUM(B37:B39)</f>
        <v>3297.73</v>
      </c>
      <c r="C42" s="163" t="s">
        <v>55</v>
      </c>
      <c r="D42" s="165">
        <f>SUM(D37,D38,D40)</f>
        <v>3297.73</v>
      </c>
    </row>
    <row r="43" spans="1:4" ht="20.25" customHeight="1">
      <c r="A43" s="166"/>
      <c r="B43" s="167"/>
      <c r="C43" s="168"/>
      <c r="D43" s="102"/>
    </row>
  </sheetData>
  <sheetProtection/>
  <mergeCells count="3">
    <mergeCell ref="A2:D2"/>
    <mergeCell ref="A4:B4"/>
    <mergeCell ref="C4:D4"/>
  </mergeCells>
  <printOptions horizontalCentered="1"/>
  <pageMargins left="0.5909722447395325" right="0.5909722447395325" top="0.9847221970558167" bottom="0.9847221970558167" header="0.512499988079071" footer="0.512499988079071"/>
  <pageSetup errors="blank" horizontalDpi="600" verticalDpi="600" orientation="landscape" paperSize="9" scale="55"/>
  <headerFooter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4"/>
  <sheetViews>
    <sheetView showGridLines="0" showZeros="0" workbookViewId="0" topLeftCell="A4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10" width="13.33203125" style="0" customWidth="1"/>
    <col min="11" max="14" width="12.16015625" style="0" customWidth="1"/>
    <col min="15" max="15" width="11.83203125" style="0" customWidth="1"/>
    <col min="16" max="17" width="10.66015625" style="0" customWidth="1"/>
    <col min="18" max="18" width="12.16015625" style="0" customWidth="1"/>
    <col min="19" max="19" width="9.83203125" style="0" customWidth="1"/>
    <col min="20" max="20" width="10.66015625" style="0" customWidth="1"/>
  </cols>
  <sheetData>
    <row r="1" spans="1:20" ht="19.5" customHeight="1">
      <c r="A1" s="17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98"/>
      <c r="T1" s="156" t="s">
        <v>56</v>
      </c>
    </row>
    <row r="2" spans="1:20" ht="19.5" customHeight="1">
      <c r="A2" s="20" t="s">
        <v>57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</row>
    <row r="3" spans="1:20" ht="19.5" customHeight="1">
      <c r="A3" s="21" t="s">
        <v>0</v>
      </c>
      <c r="B3" s="22"/>
      <c r="C3" s="22"/>
      <c r="D3" s="22"/>
      <c r="E3" s="22"/>
      <c r="F3" s="46"/>
      <c r="G3" s="46"/>
      <c r="H3" s="46"/>
      <c r="I3" s="46"/>
      <c r="J3" s="90"/>
      <c r="K3" s="90"/>
      <c r="L3" s="90"/>
      <c r="M3" s="90"/>
      <c r="N3" s="90"/>
      <c r="O3" s="90"/>
      <c r="P3" s="90"/>
      <c r="Q3" s="90"/>
      <c r="R3" s="90"/>
      <c r="S3" s="77"/>
      <c r="T3" s="24" t="s">
        <v>5</v>
      </c>
    </row>
    <row r="4" spans="1:20" ht="19.5" customHeight="1">
      <c r="A4" s="25" t="s">
        <v>58</v>
      </c>
      <c r="B4" s="26"/>
      <c r="C4" s="26"/>
      <c r="D4" s="26"/>
      <c r="E4" s="27"/>
      <c r="F4" s="69" t="s">
        <v>59</v>
      </c>
      <c r="G4" s="29" t="s">
        <v>60</v>
      </c>
      <c r="H4" s="32" t="s">
        <v>61</v>
      </c>
      <c r="I4" s="32" t="s">
        <v>62</v>
      </c>
      <c r="J4" s="32" t="s">
        <v>63</v>
      </c>
      <c r="K4" s="32" t="s">
        <v>64</v>
      </c>
      <c r="L4" s="32"/>
      <c r="M4" s="151" t="s">
        <v>65</v>
      </c>
      <c r="N4" s="87" t="s">
        <v>66</v>
      </c>
      <c r="O4" s="88"/>
      <c r="P4" s="88"/>
      <c r="Q4" s="88"/>
      <c r="R4" s="89"/>
      <c r="S4" s="69" t="s">
        <v>67</v>
      </c>
      <c r="T4" s="32" t="s">
        <v>68</v>
      </c>
    </row>
    <row r="5" spans="1:20" ht="19.5" customHeight="1">
      <c r="A5" s="25" t="s">
        <v>69</v>
      </c>
      <c r="B5" s="26"/>
      <c r="C5" s="27"/>
      <c r="D5" s="71" t="s">
        <v>70</v>
      </c>
      <c r="E5" s="31" t="s">
        <v>71</v>
      </c>
      <c r="F5" s="32"/>
      <c r="G5" s="29"/>
      <c r="H5" s="32"/>
      <c r="I5" s="32"/>
      <c r="J5" s="32"/>
      <c r="K5" s="152" t="s">
        <v>72</v>
      </c>
      <c r="L5" s="32" t="s">
        <v>73</v>
      </c>
      <c r="M5" s="153"/>
      <c r="N5" s="83" t="s">
        <v>74</v>
      </c>
      <c r="O5" s="83" t="s">
        <v>75</v>
      </c>
      <c r="P5" s="83" t="s">
        <v>76</v>
      </c>
      <c r="Q5" s="83" t="s">
        <v>77</v>
      </c>
      <c r="R5" s="83" t="s">
        <v>78</v>
      </c>
      <c r="S5" s="32"/>
      <c r="T5" s="32"/>
    </row>
    <row r="6" spans="1:20" ht="30.75" customHeight="1">
      <c r="A6" s="34" t="s">
        <v>79</v>
      </c>
      <c r="B6" s="33" t="s">
        <v>80</v>
      </c>
      <c r="C6" s="35" t="s">
        <v>81</v>
      </c>
      <c r="D6" s="37"/>
      <c r="E6" s="37"/>
      <c r="F6" s="38"/>
      <c r="G6" s="39"/>
      <c r="H6" s="38"/>
      <c r="I6" s="38"/>
      <c r="J6" s="38"/>
      <c r="K6" s="154"/>
      <c r="L6" s="38"/>
      <c r="M6" s="155"/>
      <c r="N6" s="38"/>
      <c r="O6" s="38"/>
      <c r="P6" s="38"/>
      <c r="Q6" s="38"/>
      <c r="R6" s="38"/>
      <c r="S6" s="38"/>
      <c r="T6" s="38"/>
    </row>
    <row r="7" spans="1:20" ht="19.5" customHeight="1">
      <c r="A7" s="40" t="s">
        <v>38</v>
      </c>
      <c r="B7" s="40" t="s">
        <v>38</v>
      </c>
      <c r="C7" s="40" t="s">
        <v>38</v>
      </c>
      <c r="D7" s="40" t="s">
        <v>38</v>
      </c>
      <c r="E7" s="40" t="s">
        <v>59</v>
      </c>
      <c r="F7" s="58">
        <v>3297.73</v>
      </c>
      <c r="G7" s="58">
        <v>2402.87</v>
      </c>
      <c r="H7" s="58">
        <v>741.86</v>
      </c>
      <c r="I7" s="58">
        <v>0</v>
      </c>
      <c r="J7" s="41">
        <v>0</v>
      </c>
      <c r="K7" s="42">
        <v>153</v>
      </c>
      <c r="L7" s="58">
        <v>0</v>
      </c>
      <c r="M7" s="41">
        <v>0</v>
      </c>
      <c r="N7" s="42">
        <f aca="true" t="shared" si="0" ref="N7:N24">SUM(O7:R7)</f>
        <v>0</v>
      </c>
      <c r="O7" s="58">
        <v>0</v>
      </c>
      <c r="P7" s="58">
        <v>0</v>
      </c>
      <c r="Q7" s="58">
        <v>0</v>
      </c>
      <c r="R7" s="41">
        <v>0</v>
      </c>
      <c r="S7" s="42">
        <v>0</v>
      </c>
      <c r="T7" s="41">
        <v>0</v>
      </c>
    </row>
    <row r="8" spans="1:20" ht="19.5" customHeight="1">
      <c r="A8" s="40" t="s">
        <v>82</v>
      </c>
      <c r="B8" s="40" t="s">
        <v>83</v>
      </c>
      <c r="C8" s="40" t="s">
        <v>84</v>
      </c>
      <c r="D8" s="40" t="s">
        <v>85</v>
      </c>
      <c r="E8" s="40" t="s">
        <v>86</v>
      </c>
      <c r="F8" s="58">
        <v>3.33</v>
      </c>
      <c r="G8" s="58">
        <v>3.33</v>
      </c>
      <c r="H8" s="58">
        <v>0</v>
      </c>
      <c r="I8" s="58">
        <v>0</v>
      </c>
      <c r="J8" s="41">
        <v>0</v>
      </c>
      <c r="K8" s="42">
        <v>0</v>
      </c>
      <c r="L8" s="58">
        <v>0</v>
      </c>
      <c r="M8" s="41">
        <v>0</v>
      </c>
      <c r="N8" s="42">
        <f t="shared" si="0"/>
        <v>0</v>
      </c>
      <c r="O8" s="58">
        <v>0</v>
      </c>
      <c r="P8" s="58">
        <v>0</v>
      </c>
      <c r="Q8" s="58">
        <v>0</v>
      </c>
      <c r="R8" s="41">
        <v>0</v>
      </c>
      <c r="S8" s="42">
        <v>0</v>
      </c>
      <c r="T8" s="41">
        <v>0</v>
      </c>
    </row>
    <row r="9" spans="1:20" ht="19.5" customHeight="1">
      <c r="A9" s="40" t="s">
        <v>87</v>
      </c>
      <c r="B9" s="40" t="s">
        <v>88</v>
      </c>
      <c r="C9" s="40" t="s">
        <v>89</v>
      </c>
      <c r="D9" s="40" t="s">
        <v>85</v>
      </c>
      <c r="E9" s="40" t="s">
        <v>90</v>
      </c>
      <c r="F9" s="58">
        <v>13.2</v>
      </c>
      <c r="G9" s="58">
        <v>3.2</v>
      </c>
      <c r="H9" s="58">
        <v>10</v>
      </c>
      <c r="I9" s="58">
        <v>0</v>
      </c>
      <c r="J9" s="41">
        <v>0</v>
      </c>
      <c r="K9" s="42">
        <v>0</v>
      </c>
      <c r="L9" s="58">
        <v>0</v>
      </c>
      <c r="M9" s="41">
        <v>0</v>
      </c>
      <c r="N9" s="42">
        <f t="shared" si="0"/>
        <v>0</v>
      </c>
      <c r="O9" s="58">
        <v>0</v>
      </c>
      <c r="P9" s="58">
        <v>0</v>
      </c>
      <c r="Q9" s="58">
        <v>0</v>
      </c>
      <c r="R9" s="41">
        <v>0</v>
      </c>
      <c r="S9" s="42">
        <v>0</v>
      </c>
      <c r="T9" s="41">
        <v>0</v>
      </c>
    </row>
    <row r="10" spans="1:20" ht="19.5" customHeight="1">
      <c r="A10" s="40" t="s">
        <v>87</v>
      </c>
      <c r="B10" s="40" t="s">
        <v>91</v>
      </c>
      <c r="C10" s="40" t="s">
        <v>92</v>
      </c>
      <c r="D10" s="40" t="s">
        <v>85</v>
      </c>
      <c r="E10" s="40" t="s">
        <v>93</v>
      </c>
      <c r="F10" s="58">
        <v>276.75</v>
      </c>
      <c r="G10" s="58">
        <v>0</v>
      </c>
      <c r="H10" s="58">
        <v>263.75</v>
      </c>
      <c r="I10" s="58">
        <v>0</v>
      </c>
      <c r="J10" s="41">
        <v>0</v>
      </c>
      <c r="K10" s="42">
        <v>13</v>
      </c>
      <c r="L10" s="58">
        <v>0</v>
      </c>
      <c r="M10" s="41">
        <v>0</v>
      </c>
      <c r="N10" s="42">
        <f t="shared" si="0"/>
        <v>0</v>
      </c>
      <c r="O10" s="58">
        <v>0</v>
      </c>
      <c r="P10" s="58">
        <v>0</v>
      </c>
      <c r="Q10" s="58">
        <v>0</v>
      </c>
      <c r="R10" s="41">
        <v>0</v>
      </c>
      <c r="S10" s="42">
        <v>0</v>
      </c>
      <c r="T10" s="41">
        <v>0</v>
      </c>
    </row>
    <row r="11" spans="1:20" ht="19.5" customHeight="1">
      <c r="A11" s="40" t="s">
        <v>87</v>
      </c>
      <c r="B11" s="40" t="s">
        <v>91</v>
      </c>
      <c r="C11" s="40" t="s">
        <v>88</v>
      </c>
      <c r="D11" s="40" t="s">
        <v>85</v>
      </c>
      <c r="E11" s="40" t="s">
        <v>94</v>
      </c>
      <c r="F11" s="58">
        <v>1647.47</v>
      </c>
      <c r="G11" s="58">
        <v>1181.47</v>
      </c>
      <c r="H11" s="58">
        <v>341</v>
      </c>
      <c r="I11" s="58">
        <v>0</v>
      </c>
      <c r="J11" s="41">
        <v>0</v>
      </c>
      <c r="K11" s="42">
        <v>125</v>
      </c>
      <c r="L11" s="58">
        <v>0</v>
      </c>
      <c r="M11" s="41">
        <v>0</v>
      </c>
      <c r="N11" s="42">
        <f t="shared" si="0"/>
        <v>0</v>
      </c>
      <c r="O11" s="58">
        <v>0</v>
      </c>
      <c r="P11" s="58">
        <v>0</v>
      </c>
      <c r="Q11" s="58">
        <v>0</v>
      </c>
      <c r="R11" s="41">
        <v>0</v>
      </c>
      <c r="S11" s="42">
        <v>0</v>
      </c>
      <c r="T11" s="41">
        <v>0</v>
      </c>
    </row>
    <row r="12" spans="1:20" ht="19.5" customHeight="1">
      <c r="A12" s="40" t="s">
        <v>87</v>
      </c>
      <c r="B12" s="40" t="s">
        <v>95</v>
      </c>
      <c r="C12" s="40" t="s">
        <v>95</v>
      </c>
      <c r="D12" s="40" t="s">
        <v>85</v>
      </c>
      <c r="E12" s="40" t="s">
        <v>96</v>
      </c>
      <c r="F12" s="58">
        <v>0.05</v>
      </c>
      <c r="G12" s="58">
        <v>0</v>
      </c>
      <c r="H12" s="58">
        <v>0.05</v>
      </c>
      <c r="I12" s="58">
        <v>0</v>
      </c>
      <c r="J12" s="41">
        <v>0</v>
      </c>
      <c r="K12" s="42">
        <v>0</v>
      </c>
      <c r="L12" s="58">
        <v>0</v>
      </c>
      <c r="M12" s="41">
        <v>0</v>
      </c>
      <c r="N12" s="42">
        <f t="shared" si="0"/>
        <v>0</v>
      </c>
      <c r="O12" s="58">
        <v>0</v>
      </c>
      <c r="P12" s="58">
        <v>0</v>
      </c>
      <c r="Q12" s="58">
        <v>0</v>
      </c>
      <c r="R12" s="41">
        <v>0</v>
      </c>
      <c r="S12" s="42">
        <v>0</v>
      </c>
      <c r="T12" s="41">
        <v>0</v>
      </c>
    </row>
    <row r="13" spans="1:20" ht="19.5" customHeight="1">
      <c r="A13" s="40" t="s">
        <v>87</v>
      </c>
      <c r="B13" s="40" t="s">
        <v>95</v>
      </c>
      <c r="C13" s="40" t="s">
        <v>84</v>
      </c>
      <c r="D13" s="40" t="s">
        <v>85</v>
      </c>
      <c r="E13" s="40" t="s">
        <v>97</v>
      </c>
      <c r="F13" s="58">
        <v>10.64</v>
      </c>
      <c r="G13" s="58">
        <v>10.64</v>
      </c>
      <c r="H13" s="58">
        <v>0</v>
      </c>
      <c r="I13" s="58">
        <v>0</v>
      </c>
      <c r="J13" s="41">
        <v>0</v>
      </c>
      <c r="K13" s="42">
        <v>0</v>
      </c>
      <c r="L13" s="58">
        <v>0</v>
      </c>
      <c r="M13" s="41">
        <v>0</v>
      </c>
      <c r="N13" s="42">
        <f t="shared" si="0"/>
        <v>0</v>
      </c>
      <c r="O13" s="58">
        <v>0</v>
      </c>
      <c r="P13" s="58">
        <v>0</v>
      </c>
      <c r="Q13" s="58">
        <v>0</v>
      </c>
      <c r="R13" s="41">
        <v>0</v>
      </c>
      <c r="S13" s="42">
        <v>0</v>
      </c>
      <c r="T13" s="41">
        <v>0</v>
      </c>
    </row>
    <row r="14" spans="1:20" ht="19.5" customHeight="1">
      <c r="A14" s="40" t="s">
        <v>87</v>
      </c>
      <c r="B14" s="40" t="s">
        <v>98</v>
      </c>
      <c r="C14" s="40" t="s">
        <v>88</v>
      </c>
      <c r="D14" s="40" t="s">
        <v>85</v>
      </c>
      <c r="E14" s="40" t="s">
        <v>99</v>
      </c>
      <c r="F14" s="58">
        <v>30</v>
      </c>
      <c r="G14" s="58">
        <v>0</v>
      </c>
      <c r="H14" s="58">
        <v>30</v>
      </c>
      <c r="I14" s="58">
        <v>0</v>
      </c>
      <c r="J14" s="41">
        <v>0</v>
      </c>
      <c r="K14" s="42">
        <v>0</v>
      </c>
      <c r="L14" s="58">
        <v>0</v>
      </c>
      <c r="M14" s="41">
        <v>0</v>
      </c>
      <c r="N14" s="42">
        <f t="shared" si="0"/>
        <v>0</v>
      </c>
      <c r="O14" s="58">
        <v>0</v>
      </c>
      <c r="P14" s="58">
        <v>0</v>
      </c>
      <c r="Q14" s="58">
        <v>0</v>
      </c>
      <c r="R14" s="41">
        <v>0</v>
      </c>
      <c r="S14" s="42">
        <v>0</v>
      </c>
      <c r="T14" s="41">
        <v>0</v>
      </c>
    </row>
    <row r="15" spans="1:20" ht="19.5" customHeight="1">
      <c r="A15" s="40" t="s">
        <v>87</v>
      </c>
      <c r="B15" s="40" t="s">
        <v>84</v>
      </c>
      <c r="C15" s="40" t="s">
        <v>84</v>
      </c>
      <c r="D15" s="40" t="s">
        <v>85</v>
      </c>
      <c r="E15" s="40" t="s">
        <v>100</v>
      </c>
      <c r="F15" s="58">
        <v>24.89</v>
      </c>
      <c r="G15" s="58">
        <v>19.89</v>
      </c>
      <c r="H15" s="58">
        <v>5</v>
      </c>
      <c r="I15" s="58">
        <v>0</v>
      </c>
      <c r="J15" s="41">
        <v>0</v>
      </c>
      <c r="K15" s="42">
        <v>0</v>
      </c>
      <c r="L15" s="58">
        <v>0</v>
      </c>
      <c r="M15" s="41">
        <v>0</v>
      </c>
      <c r="N15" s="42">
        <f t="shared" si="0"/>
        <v>0</v>
      </c>
      <c r="O15" s="58">
        <v>0</v>
      </c>
      <c r="P15" s="58">
        <v>0</v>
      </c>
      <c r="Q15" s="58">
        <v>0</v>
      </c>
      <c r="R15" s="41">
        <v>0</v>
      </c>
      <c r="S15" s="42">
        <v>0</v>
      </c>
      <c r="T15" s="41">
        <v>0</v>
      </c>
    </row>
    <row r="16" spans="1:20" ht="19.5" customHeight="1">
      <c r="A16" s="40" t="s">
        <v>101</v>
      </c>
      <c r="B16" s="40" t="s">
        <v>102</v>
      </c>
      <c r="C16" s="40" t="s">
        <v>102</v>
      </c>
      <c r="D16" s="40" t="s">
        <v>85</v>
      </c>
      <c r="E16" s="40" t="s">
        <v>103</v>
      </c>
      <c r="F16" s="58">
        <v>27.33</v>
      </c>
      <c r="G16" s="58">
        <v>0</v>
      </c>
      <c r="H16" s="58">
        <v>17.33</v>
      </c>
      <c r="I16" s="58">
        <v>0</v>
      </c>
      <c r="J16" s="41">
        <v>0</v>
      </c>
      <c r="K16" s="42">
        <v>10</v>
      </c>
      <c r="L16" s="58">
        <v>0</v>
      </c>
      <c r="M16" s="41">
        <v>0</v>
      </c>
      <c r="N16" s="42">
        <f t="shared" si="0"/>
        <v>0</v>
      </c>
      <c r="O16" s="58">
        <v>0</v>
      </c>
      <c r="P16" s="58">
        <v>0</v>
      </c>
      <c r="Q16" s="58">
        <v>0</v>
      </c>
      <c r="R16" s="41">
        <v>0</v>
      </c>
      <c r="S16" s="42">
        <v>0</v>
      </c>
      <c r="T16" s="41">
        <v>0</v>
      </c>
    </row>
    <row r="17" spans="1:20" ht="19.5" customHeight="1">
      <c r="A17" s="40" t="s">
        <v>101</v>
      </c>
      <c r="B17" s="40" t="s">
        <v>102</v>
      </c>
      <c r="C17" s="40" t="s">
        <v>89</v>
      </c>
      <c r="D17" s="40" t="s">
        <v>85</v>
      </c>
      <c r="E17" s="40" t="s">
        <v>104</v>
      </c>
      <c r="F17" s="58">
        <v>20</v>
      </c>
      <c r="G17" s="58">
        <v>0</v>
      </c>
      <c r="H17" s="58">
        <v>15</v>
      </c>
      <c r="I17" s="58">
        <v>0</v>
      </c>
      <c r="J17" s="41">
        <v>0</v>
      </c>
      <c r="K17" s="42">
        <v>5</v>
      </c>
      <c r="L17" s="58">
        <v>0</v>
      </c>
      <c r="M17" s="41">
        <v>0</v>
      </c>
      <c r="N17" s="42">
        <f t="shared" si="0"/>
        <v>0</v>
      </c>
      <c r="O17" s="58">
        <v>0</v>
      </c>
      <c r="P17" s="58">
        <v>0</v>
      </c>
      <c r="Q17" s="58">
        <v>0</v>
      </c>
      <c r="R17" s="41">
        <v>0</v>
      </c>
      <c r="S17" s="42">
        <v>0</v>
      </c>
      <c r="T17" s="41">
        <v>0</v>
      </c>
    </row>
    <row r="18" spans="1:20" ht="19.5" customHeight="1">
      <c r="A18" s="40" t="s">
        <v>105</v>
      </c>
      <c r="B18" s="40" t="s">
        <v>106</v>
      </c>
      <c r="C18" s="40" t="s">
        <v>88</v>
      </c>
      <c r="D18" s="40" t="s">
        <v>85</v>
      </c>
      <c r="E18" s="40" t="s">
        <v>107</v>
      </c>
      <c r="F18" s="58">
        <v>20</v>
      </c>
      <c r="G18" s="58">
        <v>0</v>
      </c>
      <c r="H18" s="58">
        <v>20</v>
      </c>
      <c r="I18" s="58">
        <v>0</v>
      </c>
      <c r="J18" s="41">
        <v>0</v>
      </c>
      <c r="K18" s="42">
        <v>0</v>
      </c>
      <c r="L18" s="58">
        <v>0</v>
      </c>
      <c r="M18" s="41">
        <v>0</v>
      </c>
      <c r="N18" s="42">
        <f t="shared" si="0"/>
        <v>0</v>
      </c>
      <c r="O18" s="58">
        <v>0</v>
      </c>
      <c r="P18" s="58">
        <v>0</v>
      </c>
      <c r="Q18" s="58">
        <v>0</v>
      </c>
      <c r="R18" s="41">
        <v>0</v>
      </c>
      <c r="S18" s="42">
        <v>0</v>
      </c>
      <c r="T18" s="41">
        <v>0</v>
      </c>
    </row>
    <row r="19" spans="1:20" ht="19.5" customHeight="1">
      <c r="A19" s="40" t="s">
        <v>108</v>
      </c>
      <c r="B19" s="40" t="s">
        <v>92</v>
      </c>
      <c r="C19" s="40" t="s">
        <v>89</v>
      </c>
      <c r="D19" s="40" t="s">
        <v>85</v>
      </c>
      <c r="E19" s="40" t="s">
        <v>109</v>
      </c>
      <c r="F19" s="58">
        <v>39.16</v>
      </c>
      <c r="G19" s="58">
        <v>39.16</v>
      </c>
      <c r="H19" s="58">
        <v>0</v>
      </c>
      <c r="I19" s="58">
        <v>0</v>
      </c>
      <c r="J19" s="41">
        <v>0</v>
      </c>
      <c r="K19" s="42">
        <v>0</v>
      </c>
      <c r="L19" s="58">
        <v>0</v>
      </c>
      <c r="M19" s="41">
        <v>0</v>
      </c>
      <c r="N19" s="42">
        <f t="shared" si="0"/>
        <v>0</v>
      </c>
      <c r="O19" s="58">
        <v>0</v>
      </c>
      <c r="P19" s="58">
        <v>0</v>
      </c>
      <c r="Q19" s="58">
        <v>0</v>
      </c>
      <c r="R19" s="41">
        <v>0</v>
      </c>
      <c r="S19" s="42">
        <v>0</v>
      </c>
      <c r="T19" s="41">
        <v>0</v>
      </c>
    </row>
    <row r="20" spans="1:20" ht="19.5" customHeight="1">
      <c r="A20" s="40" t="s">
        <v>108</v>
      </c>
      <c r="B20" s="40" t="s">
        <v>92</v>
      </c>
      <c r="C20" s="40" t="s">
        <v>84</v>
      </c>
      <c r="D20" s="40" t="s">
        <v>85</v>
      </c>
      <c r="E20" s="40" t="s">
        <v>110</v>
      </c>
      <c r="F20" s="58">
        <v>43.44</v>
      </c>
      <c r="G20" s="58">
        <v>43.44</v>
      </c>
      <c r="H20" s="58">
        <v>0</v>
      </c>
      <c r="I20" s="58">
        <v>0</v>
      </c>
      <c r="J20" s="41">
        <v>0</v>
      </c>
      <c r="K20" s="42">
        <v>0</v>
      </c>
      <c r="L20" s="58">
        <v>0</v>
      </c>
      <c r="M20" s="41">
        <v>0</v>
      </c>
      <c r="N20" s="42">
        <f t="shared" si="0"/>
        <v>0</v>
      </c>
      <c r="O20" s="58">
        <v>0</v>
      </c>
      <c r="P20" s="58">
        <v>0</v>
      </c>
      <c r="Q20" s="58">
        <v>0</v>
      </c>
      <c r="R20" s="41">
        <v>0</v>
      </c>
      <c r="S20" s="42">
        <v>0</v>
      </c>
      <c r="T20" s="41">
        <v>0</v>
      </c>
    </row>
    <row r="21" spans="1:20" ht="19.5" customHeight="1">
      <c r="A21" s="40" t="s">
        <v>108</v>
      </c>
      <c r="B21" s="40" t="s">
        <v>84</v>
      </c>
      <c r="C21" s="40" t="s">
        <v>84</v>
      </c>
      <c r="D21" s="40" t="s">
        <v>85</v>
      </c>
      <c r="E21" s="40" t="s">
        <v>111</v>
      </c>
      <c r="F21" s="58">
        <v>5.74</v>
      </c>
      <c r="G21" s="58">
        <v>5.74</v>
      </c>
      <c r="H21" s="58">
        <v>0</v>
      </c>
      <c r="I21" s="58">
        <v>0</v>
      </c>
      <c r="J21" s="41">
        <v>0</v>
      </c>
      <c r="K21" s="42">
        <v>0</v>
      </c>
      <c r="L21" s="58">
        <v>0</v>
      </c>
      <c r="M21" s="41">
        <v>0</v>
      </c>
      <c r="N21" s="42">
        <f t="shared" si="0"/>
        <v>0</v>
      </c>
      <c r="O21" s="58">
        <v>0</v>
      </c>
      <c r="P21" s="58">
        <v>0</v>
      </c>
      <c r="Q21" s="58">
        <v>0</v>
      </c>
      <c r="R21" s="41">
        <v>0</v>
      </c>
      <c r="S21" s="42">
        <v>0</v>
      </c>
      <c r="T21" s="41">
        <v>0</v>
      </c>
    </row>
    <row r="22" spans="1:20" ht="19.5" customHeight="1">
      <c r="A22" s="40" t="s">
        <v>112</v>
      </c>
      <c r="B22" s="40" t="s">
        <v>88</v>
      </c>
      <c r="C22" s="40" t="s">
        <v>92</v>
      </c>
      <c r="D22" s="40" t="s">
        <v>85</v>
      </c>
      <c r="E22" s="40" t="s">
        <v>113</v>
      </c>
      <c r="F22" s="58">
        <v>25</v>
      </c>
      <c r="G22" s="58">
        <v>0</v>
      </c>
      <c r="H22" s="58">
        <v>25</v>
      </c>
      <c r="I22" s="58">
        <v>0</v>
      </c>
      <c r="J22" s="41">
        <v>0</v>
      </c>
      <c r="K22" s="42">
        <v>0</v>
      </c>
      <c r="L22" s="58">
        <v>0</v>
      </c>
      <c r="M22" s="41">
        <v>0</v>
      </c>
      <c r="N22" s="42">
        <f t="shared" si="0"/>
        <v>0</v>
      </c>
      <c r="O22" s="58">
        <v>0</v>
      </c>
      <c r="P22" s="58">
        <v>0</v>
      </c>
      <c r="Q22" s="58">
        <v>0</v>
      </c>
      <c r="R22" s="41">
        <v>0</v>
      </c>
      <c r="S22" s="42">
        <v>0</v>
      </c>
      <c r="T22" s="41">
        <v>0</v>
      </c>
    </row>
    <row r="23" spans="1:20" ht="19.5" customHeight="1">
      <c r="A23" s="40" t="s">
        <v>112</v>
      </c>
      <c r="B23" s="40" t="s">
        <v>88</v>
      </c>
      <c r="C23" s="40" t="s">
        <v>91</v>
      </c>
      <c r="D23" s="40" t="s">
        <v>85</v>
      </c>
      <c r="E23" s="40" t="s">
        <v>114</v>
      </c>
      <c r="F23" s="58">
        <v>14.73</v>
      </c>
      <c r="G23" s="58">
        <v>0</v>
      </c>
      <c r="H23" s="58">
        <v>14.73</v>
      </c>
      <c r="I23" s="58">
        <v>0</v>
      </c>
      <c r="J23" s="41">
        <v>0</v>
      </c>
      <c r="K23" s="42">
        <v>0</v>
      </c>
      <c r="L23" s="58">
        <v>0</v>
      </c>
      <c r="M23" s="41">
        <v>0</v>
      </c>
      <c r="N23" s="42">
        <f t="shared" si="0"/>
        <v>0</v>
      </c>
      <c r="O23" s="58">
        <v>0</v>
      </c>
      <c r="P23" s="58">
        <v>0</v>
      </c>
      <c r="Q23" s="58">
        <v>0</v>
      </c>
      <c r="R23" s="41">
        <v>0</v>
      </c>
      <c r="S23" s="42">
        <v>0</v>
      </c>
      <c r="T23" s="41">
        <v>0</v>
      </c>
    </row>
    <row r="24" spans="1:20" ht="19.5" customHeight="1">
      <c r="A24" s="40" t="s">
        <v>115</v>
      </c>
      <c r="B24" s="40" t="s">
        <v>116</v>
      </c>
      <c r="C24" s="40" t="s">
        <v>84</v>
      </c>
      <c r="D24" s="40" t="s">
        <v>85</v>
      </c>
      <c r="E24" s="40" t="s">
        <v>117</v>
      </c>
      <c r="F24" s="58">
        <v>1096</v>
      </c>
      <c r="G24" s="58">
        <v>1096</v>
      </c>
      <c r="H24" s="58">
        <v>0</v>
      </c>
      <c r="I24" s="58">
        <v>0</v>
      </c>
      <c r="J24" s="41">
        <v>0</v>
      </c>
      <c r="K24" s="42">
        <v>0</v>
      </c>
      <c r="L24" s="58">
        <v>0</v>
      </c>
      <c r="M24" s="41">
        <v>0</v>
      </c>
      <c r="N24" s="42">
        <f t="shared" si="0"/>
        <v>0</v>
      </c>
      <c r="O24" s="58">
        <v>0</v>
      </c>
      <c r="P24" s="58">
        <v>0</v>
      </c>
      <c r="Q24" s="58">
        <v>0</v>
      </c>
      <c r="R24" s="41">
        <v>0</v>
      </c>
      <c r="S24" s="42">
        <v>0</v>
      </c>
      <c r="T24" s="41">
        <v>0</v>
      </c>
    </row>
  </sheetData>
  <sheetProtection/>
  <mergeCells count="22">
    <mergeCell ref="A2:T2"/>
    <mergeCell ref="A4:E4"/>
    <mergeCell ref="K4:L4"/>
    <mergeCell ref="N4:R4"/>
    <mergeCell ref="A5:C5"/>
    <mergeCell ref="D5:D6"/>
    <mergeCell ref="E5:E6"/>
    <mergeCell ref="F4:F6"/>
    <mergeCell ref="G4:G6"/>
    <mergeCell ref="H4:H6"/>
    <mergeCell ref="I4:I6"/>
    <mergeCell ref="J4:J6"/>
    <mergeCell ref="K5:K6"/>
    <mergeCell ref="L5:L6"/>
    <mergeCell ref="M4:M6"/>
    <mergeCell ref="N5:N6"/>
    <mergeCell ref="O5:O6"/>
    <mergeCell ref="P5:P6"/>
    <mergeCell ref="Q5:Q6"/>
    <mergeCell ref="R5:R6"/>
    <mergeCell ref="S4:S6"/>
    <mergeCell ref="T4:T6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4"/>
  <sheetViews>
    <sheetView showGridLines="0" showZeros="0" workbookViewId="0" topLeftCell="A1">
      <selection activeCell="G23" sqref="G23"/>
    </sheetView>
  </sheetViews>
  <sheetFormatPr defaultColWidth="9.33203125" defaultRowHeight="11.25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10" width="14.5" style="0" customWidth="1"/>
  </cols>
  <sheetData>
    <row r="1" spans="1:10" ht="19.5" customHeight="1">
      <c r="A1" s="43"/>
      <c r="B1" s="136"/>
      <c r="C1" s="136"/>
      <c r="D1" s="136"/>
      <c r="E1" s="136"/>
      <c r="F1" s="136"/>
      <c r="G1" s="136"/>
      <c r="H1" s="136"/>
      <c r="I1" s="136"/>
      <c r="J1" s="149" t="s">
        <v>118</v>
      </c>
    </row>
    <row r="2" spans="1:10" ht="19.5" customHeight="1">
      <c r="A2" s="20" t="s">
        <v>119</v>
      </c>
      <c r="B2" s="20"/>
      <c r="C2" s="20"/>
      <c r="D2" s="20"/>
      <c r="E2" s="20"/>
      <c r="F2" s="20"/>
      <c r="G2" s="20"/>
      <c r="H2" s="20"/>
      <c r="I2" s="20"/>
      <c r="J2" s="20"/>
    </row>
    <row r="3" spans="1:10" ht="19.5" customHeight="1">
      <c r="A3" s="103" t="s">
        <v>0</v>
      </c>
      <c r="B3" s="104"/>
      <c r="C3" s="104"/>
      <c r="D3" s="104"/>
      <c r="E3" s="104"/>
      <c r="F3" s="137"/>
      <c r="G3" s="137"/>
      <c r="H3" s="137"/>
      <c r="I3" s="137"/>
      <c r="J3" s="24" t="s">
        <v>5</v>
      </c>
    </row>
    <row r="4" spans="1:10" ht="19.5" customHeight="1">
      <c r="A4" s="105" t="s">
        <v>58</v>
      </c>
      <c r="B4" s="107"/>
      <c r="C4" s="107"/>
      <c r="D4" s="107"/>
      <c r="E4" s="106"/>
      <c r="F4" s="138" t="s">
        <v>59</v>
      </c>
      <c r="G4" s="139" t="s">
        <v>120</v>
      </c>
      <c r="H4" s="140" t="s">
        <v>121</v>
      </c>
      <c r="I4" s="140" t="s">
        <v>122</v>
      </c>
      <c r="J4" s="145" t="s">
        <v>123</v>
      </c>
    </row>
    <row r="5" spans="1:10" ht="19.5" customHeight="1">
      <c r="A5" s="105" t="s">
        <v>69</v>
      </c>
      <c r="B5" s="107"/>
      <c r="C5" s="106"/>
      <c r="D5" s="141" t="s">
        <v>70</v>
      </c>
      <c r="E5" s="142" t="s">
        <v>124</v>
      </c>
      <c r="F5" s="139"/>
      <c r="G5" s="139"/>
      <c r="H5" s="140"/>
      <c r="I5" s="140"/>
      <c r="J5" s="145"/>
    </row>
    <row r="6" spans="1:10" ht="15" customHeight="1">
      <c r="A6" s="143" t="s">
        <v>79</v>
      </c>
      <c r="B6" s="143" t="s">
        <v>80</v>
      </c>
      <c r="C6" s="144" t="s">
        <v>81</v>
      </c>
      <c r="D6" s="145"/>
      <c r="E6" s="146"/>
      <c r="F6" s="139"/>
      <c r="G6" s="139"/>
      <c r="H6" s="140"/>
      <c r="I6" s="140"/>
      <c r="J6" s="145"/>
    </row>
    <row r="7" spans="1:10" ht="19.5" customHeight="1">
      <c r="A7" s="147" t="s">
        <v>38</v>
      </c>
      <c r="B7" s="147" t="s">
        <v>38</v>
      </c>
      <c r="C7" s="147" t="s">
        <v>38</v>
      </c>
      <c r="D7" s="148" t="s">
        <v>38</v>
      </c>
      <c r="E7" s="148" t="s">
        <v>59</v>
      </c>
      <c r="F7" s="125">
        <f aca="true" t="shared" si="0" ref="F7:F24">SUM(G7:J7)</f>
        <v>3297.73</v>
      </c>
      <c r="G7" s="125">
        <v>383.81</v>
      </c>
      <c r="H7" s="125">
        <v>2908.92</v>
      </c>
      <c r="I7" s="125">
        <v>5</v>
      </c>
      <c r="J7" s="150">
        <v>0</v>
      </c>
    </row>
    <row r="8" spans="1:10" ht="19.5" customHeight="1">
      <c r="A8" s="147" t="s">
        <v>82</v>
      </c>
      <c r="B8" s="147" t="s">
        <v>83</v>
      </c>
      <c r="C8" s="147" t="s">
        <v>84</v>
      </c>
      <c r="D8" s="148" t="s">
        <v>85</v>
      </c>
      <c r="E8" s="148" t="s">
        <v>86</v>
      </c>
      <c r="F8" s="125">
        <f t="shared" si="0"/>
        <v>3.33</v>
      </c>
      <c r="G8" s="125">
        <v>0</v>
      </c>
      <c r="H8" s="125">
        <v>3.33</v>
      </c>
      <c r="I8" s="125">
        <v>0</v>
      </c>
      <c r="J8" s="150">
        <v>0</v>
      </c>
    </row>
    <row r="9" spans="1:10" ht="19.5" customHeight="1">
      <c r="A9" s="147" t="s">
        <v>87</v>
      </c>
      <c r="B9" s="147" t="s">
        <v>88</v>
      </c>
      <c r="C9" s="147" t="s">
        <v>89</v>
      </c>
      <c r="D9" s="148" t="s">
        <v>85</v>
      </c>
      <c r="E9" s="148" t="s">
        <v>90</v>
      </c>
      <c r="F9" s="125">
        <f t="shared" si="0"/>
        <v>13.2</v>
      </c>
      <c r="G9" s="125">
        <v>0</v>
      </c>
      <c r="H9" s="125">
        <v>13.2</v>
      </c>
      <c r="I9" s="125">
        <v>0</v>
      </c>
      <c r="J9" s="150">
        <v>0</v>
      </c>
    </row>
    <row r="10" spans="1:10" ht="19.5" customHeight="1">
      <c r="A10" s="147" t="s">
        <v>87</v>
      </c>
      <c r="B10" s="147" t="s">
        <v>91</v>
      </c>
      <c r="C10" s="147" t="s">
        <v>92</v>
      </c>
      <c r="D10" s="148" t="s">
        <v>85</v>
      </c>
      <c r="E10" s="148" t="s">
        <v>93</v>
      </c>
      <c r="F10" s="125">
        <f t="shared" si="0"/>
        <v>276.75</v>
      </c>
      <c r="G10" s="125">
        <v>276.75</v>
      </c>
      <c r="H10" s="125">
        <v>0</v>
      </c>
      <c r="I10" s="125">
        <v>0</v>
      </c>
      <c r="J10" s="150">
        <v>0</v>
      </c>
    </row>
    <row r="11" spans="1:10" ht="19.5" customHeight="1">
      <c r="A11" s="147" t="s">
        <v>87</v>
      </c>
      <c r="B11" s="147" t="s">
        <v>91</v>
      </c>
      <c r="C11" s="147" t="s">
        <v>88</v>
      </c>
      <c r="D11" s="148" t="s">
        <v>85</v>
      </c>
      <c r="E11" s="148" t="s">
        <v>94</v>
      </c>
      <c r="F11" s="125">
        <f t="shared" si="0"/>
        <v>1647.47</v>
      </c>
      <c r="G11" s="125">
        <v>0</v>
      </c>
      <c r="H11" s="125">
        <v>1642.47</v>
      </c>
      <c r="I11" s="125">
        <v>5</v>
      </c>
      <c r="J11" s="150">
        <v>0</v>
      </c>
    </row>
    <row r="12" spans="1:10" ht="19.5" customHeight="1">
      <c r="A12" s="147" t="s">
        <v>87</v>
      </c>
      <c r="B12" s="147" t="s">
        <v>95</v>
      </c>
      <c r="C12" s="147" t="s">
        <v>95</v>
      </c>
      <c r="D12" s="148" t="s">
        <v>85</v>
      </c>
      <c r="E12" s="148" t="s">
        <v>96</v>
      </c>
      <c r="F12" s="125">
        <f t="shared" si="0"/>
        <v>0.05</v>
      </c>
      <c r="G12" s="125">
        <v>0</v>
      </c>
      <c r="H12" s="125">
        <v>0.05</v>
      </c>
      <c r="I12" s="125">
        <v>0</v>
      </c>
      <c r="J12" s="150">
        <v>0</v>
      </c>
    </row>
    <row r="13" spans="1:10" ht="19.5" customHeight="1">
      <c r="A13" s="147" t="s">
        <v>87</v>
      </c>
      <c r="B13" s="147" t="s">
        <v>95</v>
      </c>
      <c r="C13" s="147" t="s">
        <v>84</v>
      </c>
      <c r="D13" s="148" t="s">
        <v>85</v>
      </c>
      <c r="E13" s="148" t="s">
        <v>97</v>
      </c>
      <c r="F13" s="125">
        <f t="shared" si="0"/>
        <v>10.64</v>
      </c>
      <c r="G13" s="125">
        <v>0</v>
      </c>
      <c r="H13" s="125">
        <v>10.64</v>
      </c>
      <c r="I13" s="125">
        <v>0</v>
      </c>
      <c r="J13" s="150">
        <v>0</v>
      </c>
    </row>
    <row r="14" spans="1:10" ht="19.5" customHeight="1">
      <c r="A14" s="147" t="s">
        <v>87</v>
      </c>
      <c r="B14" s="147" t="s">
        <v>98</v>
      </c>
      <c r="C14" s="147" t="s">
        <v>88</v>
      </c>
      <c r="D14" s="148" t="s">
        <v>85</v>
      </c>
      <c r="E14" s="148" t="s">
        <v>99</v>
      </c>
      <c r="F14" s="125">
        <f t="shared" si="0"/>
        <v>30</v>
      </c>
      <c r="G14" s="125">
        <v>0</v>
      </c>
      <c r="H14" s="125">
        <v>30</v>
      </c>
      <c r="I14" s="125">
        <v>0</v>
      </c>
      <c r="J14" s="150">
        <v>0</v>
      </c>
    </row>
    <row r="15" spans="1:10" ht="19.5" customHeight="1">
      <c r="A15" s="147" t="s">
        <v>87</v>
      </c>
      <c r="B15" s="147" t="s">
        <v>84</v>
      </c>
      <c r="C15" s="147" t="s">
        <v>84</v>
      </c>
      <c r="D15" s="148" t="s">
        <v>85</v>
      </c>
      <c r="E15" s="148" t="s">
        <v>100</v>
      </c>
      <c r="F15" s="125">
        <f t="shared" si="0"/>
        <v>24.89</v>
      </c>
      <c r="G15" s="125">
        <v>0</v>
      </c>
      <c r="H15" s="125">
        <v>24.89</v>
      </c>
      <c r="I15" s="125">
        <v>0</v>
      </c>
      <c r="J15" s="150">
        <v>0</v>
      </c>
    </row>
    <row r="16" spans="1:10" ht="19.5" customHeight="1">
      <c r="A16" s="147" t="s">
        <v>101</v>
      </c>
      <c r="B16" s="147" t="s">
        <v>102</v>
      </c>
      <c r="C16" s="147" t="s">
        <v>102</v>
      </c>
      <c r="D16" s="148" t="s">
        <v>85</v>
      </c>
      <c r="E16" s="148" t="s">
        <v>103</v>
      </c>
      <c r="F16" s="125">
        <f t="shared" si="0"/>
        <v>27.33</v>
      </c>
      <c r="G16" s="125">
        <v>27.33</v>
      </c>
      <c r="H16" s="125">
        <v>0</v>
      </c>
      <c r="I16" s="125">
        <v>0</v>
      </c>
      <c r="J16" s="150">
        <v>0</v>
      </c>
    </row>
    <row r="17" spans="1:10" ht="19.5" customHeight="1">
      <c r="A17" s="147" t="s">
        <v>101</v>
      </c>
      <c r="B17" s="147" t="s">
        <v>102</v>
      </c>
      <c r="C17" s="147" t="s">
        <v>89</v>
      </c>
      <c r="D17" s="148" t="s">
        <v>85</v>
      </c>
      <c r="E17" s="148" t="s">
        <v>104</v>
      </c>
      <c r="F17" s="125">
        <f t="shared" si="0"/>
        <v>20</v>
      </c>
      <c r="G17" s="125">
        <v>20</v>
      </c>
      <c r="H17" s="125">
        <v>0</v>
      </c>
      <c r="I17" s="125">
        <v>0</v>
      </c>
      <c r="J17" s="150">
        <v>0</v>
      </c>
    </row>
    <row r="18" spans="1:10" ht="19.5" customHeight="1">
      <c r="A18" s="147" t="s">
        <v>105</v>
      </c>
      <c r="B18" s="147" t="s">
        <v>106</v>
      </c>
      <c r="C18" s="147" t="s">
        <v>88</v>
      </c>
      <c r="D18" s="148" t="s">
        <v>85</v>
      </c>
      <c r="E18" s="148" t="s">
        <v>107</v>
      </c>
      <c r="F18" s="125">
        <f t="shared" si="0"/>
        <v>20</v>
      </c>
      <c r="G18" s="125">
        <v>20</v>
      </c>
      <c r="H18" s="125">
        <v>0</v>
      </c>
      <c r="I18" s="125">
        <v>0</v>
      </c>
      <c r="J18" s="150">
        <v>0</v>
      </c>
    </row>
    <row r="19" spans="1:10" ht="19.5" customHeight="1">
      <c r="A19" s="147" t="s">
        <v>108</v>
      </c>
      <c r="B19" s="147" t="s">
        <v>92</v>
      </c>
      <c r="C19" s="147" t="s">
        <v>89</v>
      </c>
      <c r="D19" s="148" t="s">
        <v>85</v>
      </c>
      <c r="E19" s="148" t="s">
        <v>109</v>
      </c>
      <c r="F19" s="125">
        <f t="shared" si="0"/>
        <v>39.16</v>
      </c>
      <c r="G19" s="125">
        <v>0</v>
      </c>
      <c r="H19" s="125">
        <v>39.16</v>
      </c>
      <c r="I19" s="125">
        <v>0</v>
      </c>
      <c r="J19" s="150">
        <v>0</v>
      </c>
    </row>
    <row r="20" spans="1:10" ht="19.5" customHeight="1">
      <c r="A20" s="147" t="s">
        <v>108</v>
      </c>
      <c r="B20" s="147" t="s">
        <v>92</v>
      </c>
      <c r="C20" s="147" t="s">
        <v>84</v>
      </c>
      <c r="D20" s="148" t="s">
        <v>85</v>
      </c>
      <c r="E20" s="148" t="s">
        <v>110</v>
      </c>
      <c r="F20" s="125">
        <f t="shared" si="0"/>
        <v>43.44</v>
      </c>
      <c r="G20" s="125">
        <v>0</v>
      </c>
      <c r="H20" s="125">
        <v>43.44</v>
      </c>
      <c r="I20" s="125">
        <v>0</v>
      </c>
      <c r="J20" s="150">
        <v>0</v>
      </c>
    </row>
    <row r="21" spans="1:10" ht="19.5" customHeight="1">
      <c r="A21" s="147" t="s">
        <v>108</v>
      </c>
      <c r="B21" s="147" t="s">
        <v>84</v>
      </c>
      <c r="C21" s="147" t="s">
        <v>84</v>
      </c>
      <c r="D21" s="148" t="s">
        <v>85</v>
      </c>
      <c r="E21" s="148" t="s">
        <v>111</v>
      </c>
      <c r="F21" s="125">
        <f t="shared" si="0"/>
        <v>5.74</v>
      </c>
      <c r="G21" s="125">
        <v>0</v>
      </c>
      <c r="H21" s="125">
        <v>5.74</v>
      </c>
      <c r="I21" s="125">
        <v>0</v>
      </c>
      <c r="J21" s="150">
        <v>0</v>
      </c>
    </row>
    <row r="22" spans="1:10" ht="19.5" customHeight="1">
      <c r="A22" s="147" t="s">
        <v>112</v>
      </c>
      <c r="B22" s="147" t="s">
        <v>88</v>
      </c>
      <c r="C22" s="147" t="s">
        <v>92</v>
      </c>
      <c r="D22" s="148" t="s">
        <v>85</v>
      </c>
      <c r="E22" s="148" t="s">
        <v>113</v>
      </c>
      <c r="F22" s="125">
        <f t="shared" si="0"/>
        <v>25</v>
      </c>
      <c r="G22" s="125">
        <v>25</v>
      </c>
      <c r="H22" s="125">
        <v>0</v>
      </c>
      <c r="I22" s="125">
        <v>0</v>
      </c>
      <c r="J22" s="150">
        <v>0</v>
      </c>
    </row>
    <row r="23" spans="1:10" ht="19.5" customHeight="1">
      <c r="A23" s="147" t="s">
        <v>112</v>
      </c>
      <c r="B23" s="147" t="s">
        <v>88</v>
      </c>
      <c r="C23" s="147" t="s">
        <v>91</v>
      </c>
      <c r="D23" s="148" t="s">
        <v>85</v>
      </c>
      <c r="E23" s="148" t="s">
        <v>114</v>
      </c>
      <c r="F23" s="125">
        <f t="shared" si="0"/>
        <v>14.73</v>
      </c>
      <c r="G23" s="125">
        <v>14.73</v>
      </c>
      <c r="H23" s="125">
        <v>0</v>
      </c>
      <c r="I23" s="125">
        <v>0</v>
      </c>
      <c r="J23" s="150">
        <v>0</v>
      </c>
    </row>
    <row r="24" spans="1:10" ht="19.5" customHeight="1">
      <c r="A24" s="147" t="s">
        <v>115</v>
      </c>
      <c r="B24" s="147" t="s">
        <v>116</v>
      </c>
      <c r="C24" s="147" t="s">
        <v>84</v>
      </c>
      <c r="D24" s="148" t="s">
        <v>85</v>
      </c>
      <c r="E24" s="148" t="s">
        <v>117</v>
      </c>
      <c r="F24" s="125">
        <f t="shared" si="0"/>
        <v>1096</v>
      </c>
      <c r="G24" s="125">
        <v>0</v>
      </c>
      <c r="H24" s="125">
        <v>1096</v>
      </c>
      <c r="I24" s="125">
        <v>0</v>
      </c>
      <c r="J24" s="150">
        <v>0</v>
      </c>
    </row>
  </sheetData>
  <sheetProtection/>
  <mergeCells count="10">
    <mergeCell ref="A2:J2"/>
    <mergeCell ref="A4:E4"/>
    <mergeCell ref="A5:C5"/>
    <mergeCell ref="D5:D6"/>
    <mergeCell ref="E5:E6"/>
    <mergeCell ref="F4:F6"/>
    <mergeCell ref="G4:G6"/>
    <mergeCell ref="H4:H6"/>
    <mergeCell ref="I4:I6"/>
    <mergeCell ref="J4:J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 scale="99"/>
  <headerFooter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40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53.5" style="0" customWidth="1"/>
    <col min="2" max="2" width="24.83203125" style="0" customWidth="1"/>
    <col min="3" max="3" width="53.5" style="0" customWidth="1"/>
    <col min="4" max="8" width="24.83203125" style="0" customWidth="1"/>
  </cols>
  <sheetData>
    <row r="1" spans="1:8" ht="20.25" customHeight="1">
      <c r="A1" s="102"/>
      <c r="B1" s="102"/>
      <c r="C1" s="102"/>
      <c r="D1" s="102"/>
      <c r="E1" s="102"/>
      <c r="F1" s="102"/>
      <c r="G1" s="102"/>
      <c r="H1" s="24" t="s">
        <v>125</v>
      </c>
    </row>
    <row r="2" spans="1:8" ht="20.25" customHeight="1">
      <c r="A2" s="20" t="s">
        <v>126</v>
      </c>
      <c r="B2" s="20"/>
      <c r="C2" s="20"/>
      <c r="D2" s="20"/>
      <c r="E2" s="20"/>
      <c r="F2" s="20"/>
      <c r="G2" s="20"/>
      <c r="H2" s="20"/>
    </row>
    <row r="3" spans="1:8" ht="20.25" customHeight="1">
      <c r="A3" s="103" t="s">
        <v>0</v>
      </c>
      <c r="B3" s="104"/>
      <c r="C3" s="43"/>
      <c r="D3" s="43"/>
      <c r="E3" s="43"/>
      <c r="F3" s="43"/>
      <c r="G3" s="43"/>
      <c r="H3" s="24" t="s">
        <v>5</v>
      </c>
    </row>
    <row r="4" spans="1:8" ht="24" customHeight="1">
      <c r="A4" s="105" t="s">
        <v>6</v>
      </c>
      <c r="B4" s="106"/>
      <c r="C4" s="105" t="s">
        <v>7</v>
      </c>
      <c r="D4" s="107"/>
      <c r="E4" s="107"/>
      <c r="F4" s="107"/>
      <c r="G4" s="107"/>
      <c r="H4" s="106"/>
    </row>
    <row r="5" spans="1:8" ht="24" customHeight="1">
      <c r="A5" s="108" t="s">
        <v>8</v>
      </c>
      <c r="B5" s="109" t="s">
        <v>9</v>
      </c>
      <c r="C5" s="108" t="s">
        <v>8</v>
      </c>
      <c r="D5" s="108" t="s">
        <v>59</v>
      </c>
      <c r="E5" s="109" t="s">
        <v>127</v>
      </c>
      <c r="F5" s="110" t="s">
        <v>128</v>
      </c>
      <c r="G5" s="109" t="s">
        <v>129</v>
      </c>
      <c r="H5" s="110" t="s">
        <v>130</v>
      </c>
    </row>
    <row r="6" spans="1:8" ht="24" customHeight="1">
      <c r="A6" s="111" t="s">
        <v>131</v>
      </c>
      <c r="B6" s="112">
        <f>SUM(B7:B9)</f>
        <v>741.86</v>
      </c>
      <c r="C6" s="113" t="s">
        <v>132</v>
      </c>
      <c r="D6" s="112">
        <f aca="true" t="shared" si="0" ref="D6:D36">SUM(E6:H6)</f>
        <v>2527.04</v>
      </c>
      <c r="E6" s="114">
        <f>SUM(E7:E36)</f>
        <v>2527.04</v>
      </c>
      <c r="F6" s="115">
        <f>SUM(F7:F36)</f>
        <v>0</v>
      </c>
      <c r="G6" s="115">
        <f>SUM(G7:G36)</f>
        <v>0</v>
      </c>
      <c r="H6" s="115">
        <f>SUM(H7:H36)</f>
        <v>0</v>
      </c>
    </row>
    <row r="7" spans="1:8" ht="24" customHeight="1">
      <c r="A7" s="111" t="s">
        <v>133</v>
      </c>
      <c r="B7" s="112">
        <v>741.86</v>
      </c>
      <c r="C7" s="113" t="s">
        <v>134</v>
      </c>
      <c r="D7" s="112">
        <f t="shared" si="0"/>
        <v>3.33</v>
      </c>
      <c r="E7" s="114">
        <v>3.33</v>
      </c>
      <c r="F7" s="116">
        <v>0</v>
      </c>
      <c r="G7" s="116">
        <v>0</v>
      </c>
      <c r="H7" s="117">
        <v>0</v>
      </c>
    </row>
    <row r="8" spans="1:8" ht="24" customHeight="1">
      <c r="A8" s="111" t="s">
        <v>135</v>
      </c>
      <c r="B8" s="112">
        <v>0</v>
      </c>
      <c r="C8" s="113" t="s">
        <v>136</v>
      </c>
      <c r="D8" s="112">
        <f t="shared" si="0"/>
        <v>0</v>
      </c>
      <c r="E8" s="114">
        <v>0</v>
      </c>
      <c r="F8" s="114">
        <v>0</v>
      </c>
      <c r="G8" s="114">
        <v>0</v>
      </c>
      <c r="H8" s="112">
        <v>0</v>
      </c>
    </row>
    <row r="9" spans="1:8" ht="24" customHeight="1">
      <c r="A9" s="111" t="s">
        <v>137</v>
      </c>
      <c r="B9" s="112">
        <v>0</v>
      </c>
      <c r="C9" s="113" t="s">
        <v>138</v>
      </c>
      <c r="D9" s="112">
        <f t="shared" si="0"/>
        <v>0</v>
      </c>
      <c r="E9" s="114">
        <v>0</v>
      </c>
      <c r="F9" s="114">
        <v>0</v>
      </c>
      <c r="G9" s="114">
        <v>0</v>
      </c>
      <c r="H9" s="112">
        <v>0</v>
      </c>
    </row>
    <row r="10" spans="1:8" ht="24" customHeight="1">
      <c r="A10" s="111" t="s">
        <v>139</v>
      </c>
      <c r="B10" s="112">
        <f>SUM(B11:B14)</f>
        <v>1785.18</v>
      </c>
      <c r="C10" s="113" t="s">
        <v>140</v>
      </c>
      <c r="D10" s="112">
        <f t="shared" si="0"/>
        <v>0</v>
      </c>
      <c r="E10" s="114">
        <v>0</v>
      </c>
      <c r="F10" s="114">
        <v>0</v>
      </c>
      <c r="G10" s="114">
        <v>0</v>
      </c>
      <c r="H10" s="112">
        <v>0</v>
      </c>
    </row>
    <row r="11" spans="1:8" ht="24" customHeight="1">
      <c r="A11" s="111" t="s">
        <v>133</v>
      </c>
      <c r="B11" s="112">
        <v>1785.18</v>
      </c>
      <c r="C11" s="113" t="s">
        <v>141</v>
      </c>
      <c r="D11" s="112">
        <f t="shared" si="0"/>
        <v>0</v>
      </c>
      <c r="E11" s="114">
        <v>0</v>
      </c>
      <c r="F11" s="114">
        <v>0</v>
      </c>
      <c r="G11" s="114">
        <v>0</v>
      </c>
      <c r="H11" s="112">
        <v>0</v>
      </c>
    </row>
    <row r="12" spans="1:8" ht="24" customHeight="1">
      <c r="A12" s="111" t="s">
        <v>135</v>
      </c>
      <c r="B12" s="112">
        <v>0</v>
      </c>
      <c r="C12" s="113" t="s">
        <v>142</v>
      </c>
      <c r="D12" s="112">
        <f t="shared" si="0"/>
        <v>1247.31</v>
      </c>
      <c r="E12" s="114">
        <v>1247.31</v>
      </c>
      <c r="F12" s="114">
        <v>0</v>
      </c>
      <c r="G12" s="114">
        <v>0</v>
      </c>
      <c r="H12" s="112">
        <v>0</v>
      </c>
    </row>
    <row r="13" spans="1:8" ht="24" customHeight="1">
      <c r="A13" s="111" t="s">
        <v>137</v>
      </c>
      <c r="B13" s="112">
        <v>0</v>
      </c>
      <c r="C13" s="113" t="s">
        <v>143</v>
      </c>
      <c r="D13" s="112">
        <f t="shared" si="0"/>
        <v>0</v>
      </c>
      <c r="E13" s="114">
        <v>0</v>
      </c>
      <c r="F13" s="114">
        <v>0</v>
      </c>
      <c r="G13" s="114">
        <v>0</v>
      </c>
      <c r="H13" s="112">
        <v>0</v>
      </c>
    </row>
    <row r="14" spans="1:8" ht="24" customHeight="1">
      <c r="A14" s="111" t="s">
        <v>144</v>
      </c>
      <c r="B14" s="112">
        <v>0</v>
      </c>
      <c r="C14" s="113" t="s">
        <v>145</v>
      </c>
      <c r="D14" s="112">
        <f t="shared" si="0"/>
        <v>32.33</v>
      </c>
      <c r="E14" s="114">
        <v>32.33</v>
      </c>
      <c r="F14" s="114">
        <v>0</v>
      </c>
      <c r="G14" s="114">
        <v>0</v>
      </c>
      <c r="H14" s="112">
        <v>0</v>
      </c>
    </row>
    <row r="15" spans="1:8" ht="24" customHeight="1">
      <c r="A15" s="118"/>
      <c r="B15" s="112"/>
      <c r="C15" s="119" t="s">
        <v>146</v>
      </c>
      <c r="D15" s="112">
        <f t="shared" si="0"/>
        <v>0</v>
      </c>
      <c r="E15" s="114">
        <v>0</v>
      </c>
      <c r="F15" s="114">
        <v>0</v>
      </c>
      <c r="G15" s="114">
        <v>0</v>
      </c>
      <c r="H15" s="112">
        <v>0</v>
      </c>
    </row>
    <row r="16" spans="1:8" ht="24" customHeight="1">
      <c r="A16" s="118"/>
      <c r="B16" s="112"/>
      <c r="C16" s="119" t="s">
        <v>147</v>
      </c>
      <c r="D16" s="112">
        <f t="shared" si="0"/>
        <v>20</v>
      </c>
      <c r="E16" s="114">
        <v>20</v>
      </c>
      <c r="F16" s="114">
        <v>0</v>
      </c>
      <c r="G16" s="114">
        <v>0</v>
      </c>
      <c r="H16" s="112">
        <v>0</v>
      </c>
    </row>
    <row r="17" spans="1:8" ht="24" customHeight="1">
      <c r="A17" s="118"/>
      <c r="B17" s="112"/>
      <c r="C17" s="119" t="s">
        <v>148</v>
      </c>
      <c r="D17" s="112">
        <f t="shared" si="0"/>
        <v>0</v>
      </c>
      <c r="E17" s="114">
        <v>0</v>
      </c>
      <c r="F17" s="114">
        <v>0</v>
      </c>
      <c r="G17" s="114">
        <v>0</v>
      </c>
      <c r="H17" s="112">
        <v>0</v>
      </c>
    </row>
    <row r="18" spans="1:8" ht="24" customHeight="1">
      <c r="A18" s="118"/>
      <c r="B18" s="112"/>
      <c r="C18" s="119" t="s">
        <v>149</v>
      </c>
      <c r="D18" s="112">
        <f t="shared" si="0"/>
        <v>0</v>
      </c>
      <c r="E18" s="114">
        <v>0</v>
      </c>
      <c r="F18" s="114">
        <v>0</v>
      </c>
      <c r="G18" s="114">
        <v>0</v>
      </c>
      <c r="H18" s="112">
        <v>0</v>
      </c>
    </row>
    <row r="19" spans="1:8" ht="24" customHeight="1">
      <c r="A19" s="118"/>
      <c r="B19" s="112"/>
      <c r="C19" s="119" t="s">
        <v>150</v>
      </c>
      <c r="D19" s="112">
        <f t="shared" si="0"/>
        <v>88.34</v>
      </c>
      <c r="E19" s="114">
        <v>88.34</v>
      </c>
      <c r="F19" s="114">
        <v>0</v>
      </c>
      <c r="G19" s="114">
        <v>0</v>
      </c>
      <c r="H19" s="112">
        <v>0</v>
      </c>
    </row>
    <row r="20" spans="1:8" ht="24" customHeight="1">
      <c r="A20" s="118"/>
      <c r="B20" s="112"/>
      <c r="C20" s="119" t="s">
        <v>151</v>
      </c>
      <c r="D20" s="112">
        <f t="shared" si="0"/>
        <v>0</v>
      </c>
      <c r="E20" s="114">
        <v>0</v>
      </c>
      <c r="F20" s="114">
        <v>0</v>
      </c>
      <c r="G20" s="114">
        <v>0</v>
      </c>
      <c r="H20" s="112">
        <v>0</v>
      </c>
    </row>
    <row r="21" spans="1:8" ht="24" customHeight="1">
      <c r="A21" s="118"/>
      <c r="B21" s="112"/>
      <c r="C21" s="119" t="s">
        <v>152</v>
      </c>
      <c r="D21" s="112">
        <f t="shared" si="0"/>
        <v>0</v>
      </c>
      <c r="E21" s="114">
        <v>0</v>
      </c>
      <c r="F21" s="114">
        <v>0</v>
      </c>
      <c r="G21" s="114">
        <v>0</v>
      </c>
      <c r="H21" s="112">
        <v>0</v>
      </c>
    </row>
    <row r="22" spans="1:8" ht="24" customHeight="1">
      <c r="A22" s="118"/>
      <c r="B22" s="112"/>
      <c r="C22" s="119" t="s">
        <v>153</v>
      </c>
      <c r="D22" s="112">
        <f t="shared" si="0"/>
        <v>0</v>
      </c>
      <c r="E22" s="114">
        <v>0</v>
      </c>
      <c r="F22" s="114">
        <v>0</v>
      </c>
      <c r="G22" s="114">
        <v>0</v>
      </c>
      <c r="H22" s="112">
        <v>0</v>
      </c>
    </row>
    <row r="23" spans="1:8" ht="24" customHeight="1">
      <c r="A23" s="118"/>
      <c r="B23" s="112"/>
      <c r="C23" s="119" t="s">
        <v>154</v>
      </c>
      <c r="D23" s="112">
        <f t="shared" si="0"/>
        <v>0</v>
      </c>
      <c r="E23" s="114">
        <v>0</v>
      </c>
      <c r="F23" s="114">
        <v>0</v>
      </c>
      <c r="G23" s="114">
        <v>0</v>
      </c>
      <c r="H23" s="112">
        <v>0</v>
      </c>
    </row>
    <row r="24" spans="1:8" ht="24" customHeight="1">
      <c r="A24" s="118"/>
      <c r="B24" s="112"/>
      <c r="C24" s="120" t="s">
        <v>155</v>
      </c>
      <c r="D24" s="112">
        <f t="shared" si="0"/>
        <v>0</v>
      </c>
      <c r="E24" s="114">
        <v>0</v>
      </c>
      <c r="F24" s="114">
        <v>0</v>
      </c>
      <c r="G24" s="114">
        <v>0</v>
      </c>
      <c r="H24" s="112">
        <v>0</v>
      </c>
    </row>
    <row r="25" spans="1:8" ht="24" customHeight="1">
      <c r="A25" s="121"/>
      <c r="B25" s="122"/>
      <c r="C25" s="123" t="s">
        <v>156</v>
      </c>
      <c r="D25" s="122">
        <f t="shared" si="0"/>
        <v>0</v>
      </c>
      <c r="E25" s="122">
        <v>0</v>
      </c>
      <c r="F25" s="122">
        <v>0</v>
      </c>
      <c r="G25" s="122">
        <v>0</v>
      </c>
      <c r="H25" s="122">
        <v>0</v>
      </c>
    </row>
    <row r="26" spans="1:8" ht="24" customHeight="1">
      <c r="A26" s="111"/>
      <c r="B26" s="122"/>
      <c r="C26" s="123" t="s">
        <v>157</v>
      </c>
      <c r="D26" s="122">
        <f t="shared" si="0"/>
        <v>39.73</v>
      </c>
      <c r="E26" s="122">
        <v>39.73</v>
      </c>
      <c r="F26" s="122">
        <v>0</v>
      </c>
      <c r="G26" s="122">
        <v>0</v>
      </c>
      <c r="H26" s="122">
        <v>0</v>
      </c>
    </row>
    <row r="27" spans="1:8" ht="24" customHeight="1">
      <c r="A27" s="111"/>
      <c r="B27" s="122"/>
      <c r="C27" s="123" t="s">
        <v>158</v>
      </c>
      <c r="D27" s="122">
        <f t="shared" si="0"/>
        <v>0</v>
      </c>
      <c r="E27" s="122">
        <v>0</v>
      </c>
      <c r="F27" s="122">
        <v>0</v>
      </c>
      <c r="G27" s="122">
        <v>0</v>
      </c>
      <c r="H27" s="122">
        <v>0</v>
      </c>
    </row>
    <row r="28" spans="1:8" ht="24" customHeight="1">
      <c r="A28" s="111"/>
      <c r="B28" s="122"/>
      <c r="C28" s="123" t="s">
        <v>159</v>
      </c>
      <c r="D28" s="122">
        <f t="shared" si="0"/>
        <v>0</v>
      </c>
      <c r="E28" s="122">
        <v>0</v>
      </c>
      <c r="F28" s="122">
        <v>0</v>
      </c>
      <c r="G28" s="122">
        <v>0</v>
      </c>
      <c r="H28" s="122">
        <v>0</v>
      </c>
    </row>
    <row r="29" spans="1:8" ht="24" customHeight="1">
      <c r="A29" s="111"/>
      <c r="B29" s="122"/>
      <c r="C29" s="123" t="s">
        <v>160</v>
      </c>
      <c r="D29" s="122">
        <f t="shared" si="0"/>
        <v>1096</v>
      </c>
      <c r="E29" s="122">
        <v>1096</v>
      </c>
      <c r="F29" s="122">
        <v>0</v>
      </c>
      <c r="G29" s="122">
        <v>0</v>
      </c>
      <c r="H29" s="122">
        <v>0</v>
      </c>
    </row>
    <row r="30" spans="1:8" ht="24" customHeight="1">
      <c r="A30" s="124"/>
      <c r="B30" s="125"/>
      <c r="C30" s="126" t="s">
        <v>161</v>
      </c>
      <c r="D30" s="117">
        <f t="shared" si="0"/>
        <v>0</v>
      </c>
      <c r="E30" s="127">
        <v>0</v>
      </c>
      <c r="F30" s="127">
        <v>0</v>
      </c>
      <c r="G30" s="127">
        <v>0</v>
      </c>
      <c r="H30" s="127">
        <v>0</v>
      </c>
    </row>
    <row r="31" spans="1:8" ht="24" customHeight="1">
      <c r="A31" s="128"/>
      <c r="B31" s="114"/>
      <c r="C31" s="129" t="s">
        <v>162</v>
      </c>
      <c r="D31" s="112">
        <f t="shared" si="0"/>
        <v>0</v>
      </c>
      <c r="E31" s="130">
        <v>0</v>
      </c>
      <c r="F31" s="130">
        <v>0</v>
      </c>
      <c r="G31" s="130">
        <v>0</v>
      </c>
      <c r="H31" s="130">
        <v>0</v>
      </c>
    </row>
    <row r="32" spans="1:8" ht="24" customHeight="1">
      <c r="A32" s="131"/>
      <c r="B32" s="115"/>
      <c r="C32" s="132" t="s">
        <v>163</v>
      </c>
      <c r="D32" s="115">
        <f t="shared" si="0"/>
        <v>0</v>
      </c>
      <c r="E32" s="115">
        <v>0</v>
      </c>
      <c r="F32" s="115">
        <v>0</v>
      </c>
      <c r="G32" s="115">
        <v>0</v>
      </c>
      <c r="H32" s="115">
        <v>0</v>
      </c>
    </row>
    <row r="33" spans="1:8" ht="24" customHeight="1">
      <c r="A33" s="131"/>
      <c r="B33" s="115"/>
      <c r="C33" s="132" t="s">
        <v>164</v>
      </c>
      <c r="D33" s="115">
        <f t="shared" si="0"/>
        <v>0</v>
      </c>
      <c r="E33" s="115">
        <v>0</v>
      </c>
      <c r="F33" s="115">
        <v>0</v>
      </c>
      <c r="G33" s="115">
        <v>0</v>
      </c>
      <c r="H33" s="115">
        <v>0</v>
      </c>
    </row>
    <row r="34" spans="1:8" ht="24" customHeight="1">
      <c r="A34" s="131"/>
      <c r="B34" s="115"/>
      <c r="C34" s="132" t="s">
        <v>165</v>
      </c>
      <c r="D34" s="115">
        <f t="shared" si="0"/>
        <v>0</v>
      </c>
      <c r="E34" s="115">
        <v>0</v>
      </c>
      <c r="F34" s="115">
        <v>0</v>
      </c>
      <c r="G34" s="115">
        <v>0</v>
      </c>
      <c r="H34" s="115">
        <v>0</v>
      </c>
    </row>
    <row r="35" spans="1:8" ht="24" customHeight="1">
      <c r="A35" s="131"/>
      <c r="B35" s="115"/>
      <c r="C35" s="132" t="s">
        <v>166</v>
      </c>
      <c r="D35" s="115">
        <f t="shared" si="0"/>
        <v>0</v>
      </c>
      <c r="E35" s="115">
        <v>0</v>
      </c>
      <c r="F35" s="115">
        <v>0</v>
      </c>
      <c r="G35" s="115">
        <v>0</v>
      </c>
      <c r="H35" s="115">
        <v>0</v>
      </c>
    </row>
    <row r="36" spans="1:8" ht="24" customHeight="1">
      <c r="A36" s="131"/>
      <c r="B36" s="115"/>
      <c r="C36" s="132" t="s">
        <v>167</v>
      </c>
      <c r="D36" s="115">
        <f t="shared" si="0"/>
        <v>0</v>
      </c>
      <c r="E36" s="115">
        <v>0</v>
      </c>
      <c r="F36" s="115">
        <v>0</v>
      </c>
      <c r="G36" s="115">
        <v>0</v>
      </c>
      <c r="H36" s="115">
        <v>0</v>
      </c>
    </row>
    <row r="37" spans="1:8" ht="24" customHeight="1">
      <c r="A37" s="133"/>
      <c r="B37" s="134"/>
      <c r="C37" s="133"/>
      <c r="D37" s="134"/>
      <c r="E37" s="115"/>
      <c r="F37" s="115"/>
      <c r="G37" s="115" t="s">
        <v>38</v>
      </c>
      <c r="H37" s="115"/>
    </row>
    <row r="38" spans="1:8" ht="24" customHeight="1">
      <c r="A38" s="131"/>
      <c r="B38" s="115"/>
      <c r="C38" s="131" t="s">
        <v>168</v>
      </c>
      <c r="D38" s="115">
        <f>SUM(E38:H38)</f>
        <v>0</v>
      </c>
      <c r="E38" s="115">
        <f>SUM(B7,B11)-SUM(E6)</f>
        <v>0</v>
      </c>
      <c r="F38" s="115">
        <f>SUM(B8,B12)-SUM(F6)</f>
        <v>0</v>
      </c>
      <c r="G38" s="115">
        <f>SUM(B9,B13)-SUM(G6)</f>
        <v>0</v>
      </c>
      <c r="H38" s="115">
        <f>SUM(B14)-SUM(H6)</f>
        <v>0</v>
      </c>
    </row>
    <row r="39" spans="1:8" ht="24" customHeight="1">
      <c r="A39" s="131"/>
      <c r="B39" s="135"/>
      <c r="C39" s="131"/>
      <c r="D39" s="134"/>
      <c r="E39" s="115"/>
      <c r="F39" s="115"/>
      <c r="G39" s="115"/>
      <c r="H39" s="115"/>
    </row>
    <row r="40" spans="1:8" ht="24" customHeight="1">
      <c r="A40" s="133" t="s">
        <v>54</v>
      </c>
      <c r="B40" s="135">
        <f>SUM(B6,B10)</f>
        <v>2527.04</v>
      </c>
      <c r="C40" s="133" t="s">
        <v>55</v>
      </c>
      <c r="D40" s="134">
        <f>SUM(D7:D38)</f>
        <v>2527.04</v>
      </c>
      <c r="E40" s="134">
        <f>SUM(E7:E38)</f>
        <v>2527.04</v>
      </c>
      <c r="F40" s="134">
        <f>SUM(F7:F38)</f>
        <v>0</v>
      </c>
      <c r="G40" s="134">
        <f>SUM(G7:G38)</f>
        <v>0</v>
      </c>
      <c r="H40" s="134">
        <f>SUM(H7:H38)</f>
        <v>0</v>
      </c>
    </row>
  </sheetData>
  <sheetProtection/>
  <mergeCells count="3">
    <mergeCell ref="A2:H2"/>
    <mergeCell ref="A4:B4"/>
    <mergeCell ref="C4:H4"/>
  </mergeCells>
  <printOptions horizontalCentered="1"/>
  <pageMargins left="0.5909722447395325" right="0.5909722447395325" top="0.9847221970558167" bottom="0.9847221970558167" header="0.512499988079071" footer="0.512499988079071"/>
  <pageSetup errors="blank" horizontalDpi="600" verticalDpi="600" orientation="landscape" paperSize="9" scale="46"/>
  <headerFooter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15"/>
  <sheetViews>
    <sheetView showGridLines="0" showZeros="0" workbookViewId="0" topLeftCell="A1">
      <selection activeCell="C19" sqref="C19"/>
    </sheetView>
  </sheetViews>
  <sheetFormatPr defaultColWidth="9.33203125" defaultRowHeight="11.25"/>
  <cols>
    <col min="1" max="1" width="5" style="0" customWidth="1"/>
    <col min="2" max="2" width="5.66015625" style="0" customWidth="1"/>
    <col min="3" max="3" width="10.33203125" style="0" customWidth="1"/>
    <col min="4" max="4" width="43.33203125" style="0" customWidth="1"/>
    <col min="5" max="5" width="15.83203125" style="0" customWidth="1"/>
    <col min="6" max="15" width="11.66015625" style="0" customWidth="1"/>
    <col min="16" max="22" width="8.33203125" style="0" customWidth="1"/>
    <col min="23" max="25" width="9.16015625" style="0" customWidth="1"/>
    <col min="26" max="35" width="8.33203125" style="0" customWidth="1"/>
    <col min="36" max="38" width="9.16015625" style="0" customWidth="1"/>
    <col min="39" max="41" width="8.33203125" style="0" customWidth="1"/>
  </cols>
  <sheetData>
    <row r="1" spans="1:41" ht="19.5" customHeight="1">
      <c r="A1" s="17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  <c r="AG1" s="98"/>
      <c r="AH1" s="98"/>
      <c r="AI1" s="98"/>
      <c r="AJ1" s="98"/>
      <c r="AK1" s="98"/>
      <c r="AL1" s="98"/>
      <c r="AO1" s="19" t="s">
        <v>169</v>
      </c>
    </row>
    <row r="2" spans="1:41" ht="19.5" customHeight="1">
      <c r="A2" s="20" t="s">
        <v>170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</row>
    <row r="3" spans="1:41" ht="19.5" customHeight="1">
      <c r="A3" s="21" t="s">
        <v>0</v>
      </c>
      <c r="B3" s="22"/>
      <c r="C3" s="22"/>
      <c r="D3" s="22"/>
      <c r="E3" s="90"/>
      <c r="F3" s="90"/>
      <c r="G3" s="90"/>
      <c r="H3" s="90"/>
      <c r="I3" s="90"/>
      <c r="J3" s="90"/>
      <c r="K3" s="90"/>
      <c r="L3" s="90"/>
      <c r="M3" s="90"/>
      <c r="N3" s="90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  <c r="AE3" s="99"/>
      <c r="AF3" s="99"/>
      <c r="AG3" s="99"/>
      <c r="AH3" s="99"/>
      <c r="AI3" s="77"/>
      <c r="AJ3" s="77"/>
      <c r="AK3" s="77"/>
      <c r="AL3" s="77"/>
      <c r="AO3" s="24" t="s">
        <v>5</v>
      </c>
    </row>
    <row r="4" spans="1:41" ht="19.5" customHeight="1">
      <c r="A4" s="25" t="s">
        <v>58</v>
      </c>
      <c r="B4" s="26"/>
      <c r="C4" s="26"/>
      <c r="D4" s="27"/>
      <c r="E4" s="91" t="s">
        <v>171</v>
      </c>
      <c r="F4" s="81" t="s">
        <v>172</v>
      </c>
      <c r="G4" s="82"/>
      <c r="H4" s="82"/>
      <c r="I4" s="82"/>
      <c r="J4" s="82"/>
      <c r="K4" s="82"/>
      <c r="L4" s="82"/>
      <c r="M4" s="82"/>
      <c r="N4" s="82"/>
      <c r="O4" s="86"/>
      <c r="P4" s="81" t="s">
        <v>173</v>
      </c>
      <c r="Q4" s="82"/>
      <c r="R4" s="82"/>
      <c r="S4" s="82"/>
      <c r="T4" s="82"/>
      <c r="U4" s="82"/>
      <c r="V4" s="82"/>
      <c r="W4" s="82"/>
      <c r="X4" s="82"/>
      <c r="Y4" s="86"/>
      <c r="Z4" s="81" t="s">
        <v>174</v>
      </c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6"/>
    </row>
    <row r="5" spans="1:41" ht="19.5" customHeight="1">
      <c r="A5" s="60" t="s">
        <v>69</v>
      </c>
      <c r="B5" s="62"/>
      <c r="C5" s="71" t="s">
        <v>70</v>
      </c>
      <c r="D5" s="31" t="s">
        <v>124</v>
      </c>
      <c r="E5" s="92"/>
      <c r="F5" s="48" t="s">
        <v>59</v>
      </c>
      <c r="G5" s="93" t="s">
        <v>175</v>
      </c>
      <c r="H5" s="94"/>
      <c r="I5" s="100"/>
      <c r="J5" s="93" t="s">
        <v>176</v>
      </c>
      <c r="K5" s="94"/>
      <c r="L5" s="100"/>
      <c r="M5" s="93" t="s">
        <v>177</v>
      </c>
      <c r="N5" s="94"/>
      <c r="O5" s="100"/>
      <c r="P5" s="70" t="s">
        <v>59</v>
      </c>
      <c r="Q5" s="93" t="s">
        <v>175</v>
      </c>
      <c r="R5" s="94"/>
      <c r="S5" s="100"/>
      <c r="T5" s="93" t="s">
        <v>176</v>
      </c>
      <c r="U5" s="94"/>
      <c r="V5" s="100"/>
      <c r="W5" s="93" t="s">
        <v>177</v>
      </c>
      <c r="X5" s="94"/>
      <c r="Y5" s="100"/>
      <c r="Z5" s="48" t="s">
        <v>59</v>
      </c>
      <c r="AA5" s="93" t="s">
        <v>175</v>
      </c>
      <c r="AB5" s="94"/>
      <c r="AC5" s="100"/>
      <c r="AD5" s="93" t="s">
        <v>176</v>
      </c>
      <c r="AE5" s="94"/>
      <c r="AF5" s="100"/>
      <c r="AG5" s="93" t="s">
        <v>177</v>
      </c>
      <c r="AH5" s="94"/>
      <c r="AI5" s="100"/>
      <c r="AJ5" s="93" t="s">
        <v>178</v>
      </c>
      <c r="AK5" s="94"/>
      <c r="AL5" s="100"/>
      <c r="AM5" s="93" t="s">
        <v>130</v>
      </c>
      <c r="AN5" s="94"/>
      <c r="AO5" s="100"/>
    </row>
    <row r="6" spans="1:41" ht="29.25" customHeight="1">
      <c r="A6" s="95" t="s">
        <v>79</v>
      </c>
      <c r="B6" s="95" t="s">
        <v>80</v>
      </c>
      <c r="C6" s="37"/>
      <c r="D6" s="37"/>
      <c r="E6" s="96"/>
      <c r="F6" s="73"/>
      <c r="G6" s="53" t="s">
        <v>74</v>
      </c>
      <c r="H6" s="97" t="s">
        <v>120</v>
      </c>
      <c r="I6" s="97" t="s">
        <v>121</v>
      </c>
      <c r="J6" s="53" t="s">
        <v>74</v>
      </c>
      <c r="K6" s="97" t="s">
        <v>120</v>
      </c>
      <c r="L6" s="97" t="s">
        <v>121</v>
      </c>
      <c r="M6" s="53" t="s">
        <v>74</v>
      </c>
      <c r="N6" s="97" t="s">
        <v>120</v>
      </c>
      <c r="O6" s="55" t="s">
        <v>121</v>
      </c>
      <c r="P6" s="73"/>
      <c r="Q6" s="101" t="s">
        <v>74</v>
      </c>
      <c r="R6" s="38" t="s">
        <v>120</v>
      </c>
      <c r="S6" s="38" t="s">
        <v>121</v>
      </c>
      <c r="T6" s="101" t="s">
        <v>74</v>
      </c>
      <c r="U6" s="38" t="s">
        <v>120</v>
      </c>
      <c r="V6" s="37" t="s">
        <v>121</v>
      </c>
      <c r="W6" s="32" t="s">
        <v>74</v>
      </c>
      <c r="X6" s="101" t="s">
        <v>120</v>
      </c>
      <c r="Y6" s="38" t="s">
        <v>121</v>
      </c>
      <c r="Z6" s="73"/>
      <c r="AA6" s="53" t="s">
        <v>74</v>
      </c>
      <c r="AB6" s="95" t="s">
        <v>120</v>
      </c>
      <c r="AC6" s="95" t="s">
        <v>121</v>
      </c>
      <c r="AD6" s="53" t="s">
        <v>74</v>
      </c>
      <c r="AE6" s="95" t="s">
        <v>120</v>
      </c>
      <c r="AF6" s="95" t="s">
        <v>121</v>
      </c>
      <c r="AG6" s="53" t="s">
        <v>74</v>
      </c>
      <c r="AH6" s="97" t="s">
        <v>120</v>
      </c>
      <c r="AI6" s="97" t="s">
        <v>121</v>
      </c>
      <c r="AJ6" s="53" t="s">
        <v>74</v>
      </c>
      <c r="AK6" s="97" t="s">
        <v>120</v>
      </c>
      <c r="AL6" s="97" t="s">
        <v>121</v>
      </c>
      <c r="AM6" s="53" t="s">
        <v>74</v>
      </c>
      <c r="AN6" s="97" t="s">
        <v>120</v>
      </c>
      <c r="AO6" s="97" t="s">
        <v>121</v>
      </c>
    </row>
    <row r="7" spans="1:41" ht="19.5" customHeight="1">
      <c r="A7" s="40" t="s">
        <v>38</v>
      </c>
      <c r="B7" s="40" t="s">
        <v>38</v>
      </c>
      <c r="C7" s="40" t="s">
        <v>38</v>
      </c>
      <c r="D7" s="40" t="s">
        <v>59</v>
      </c>
      <c r="E7" s="58">
        <f aca="true" t="shared" si="0" ref="E7:E15">SUM(F7,P7,Z7)</f>
        <v>2527.04</v>
      </c>
      <c r="F7" s="58">
        <f aca="true" t="shared" si="1" ref="F7:F15">SUM(G7,J7,M7)</f>
        <v>741.86</v>
      </c>
      <c r="G7" s="58">
        <f aca="true" t="shared" si="2" ref="G7:G15">SUM(H7:I7)</f>
        <v>741.86</v>
      </c>
      <c r="H7" s="58">
        <v>355.81</v>
      </c>
      <c r="I7" s="41">
        <v>386.05</v>
      </c>
      <c r="J7" s="58">
        <f aca="true" t="shared" si="3" ref="J7:J15">SUM(K7:L7)</f>
        <v>0</v>
      </c>
      <c r="K7" s="58">
        <v>0</v>
      </c>
      <c r="L7" s="41">
        <v>0</v>
      </c>
      <c r="M7" s="58">
        <f aca="true" t="shared" si="4" ref="M7:M15">SUM(N7:O7)</f>
        <v>0</v>
      </c>
      <c r="N7" s="58">
        <v>0</v>
      </c>
      <c r="O7" s="41">
        <v>0</v>
      </c>
      <c r="P7" s="42">
        <f aca="true" t="shared" si="5" ref="P7:P15">SUM(Q7,T7,W7)</f>
        <v>0</v>
      </c>
      <c r="Q7" s="58">
        <f aca="true" t="shared" si="6" ref="Q7:Q15">SUM(R7:S7)</f>
        <v>0</v>
      </c>
      <c r="R7" s="58">
        <v>0</v>
      </c>
      <c r="S7" s="41">
        <v>0</v>
      </c>
      <c r="T7" s="58">
        <f aca="true" t="shared" si="7" ref="T7:T15">SUM(U7:V7)</f>
        <v>0</v>
      </c>
      <c r="U7" s="58">
        <v>0</v>
      </c>
      <c r="V7" s="58">
        <v>0</v>
      </c>
      <c r="W7" s="58">
        <f aca="true" t="shared" si="8" ref="W7:W15">SUM(X7:Y7)</f>
        <v>0</v>
      </c>
      <c r="X7" s="58">
        <v>0</v>
      </c>
      <c r="Y7" s="41">
        <v>0</v>
      </c>
      <c r="Z7" s="42">
        <f aca="true" t="shared" si="9" ref="Z7:Z15">SUM(AA7,AD7,AG7,AJ7,AM7)</f>
        <v>1785.18</v>
      </c>
      <c r="AA7" s="58">
        <f aca="true" t="shared" si="10" ref="AA7:AA15">SUM(AB7:AC7)</f>
        <v>1785.18</v>
      </c>
      <c r="AB7" s="58">
        <v>0</v>
      </c>
      <c r="AC7" s="41">
        <v>1785.18</v>
      </c>
      <c r="AD7" s="58">
        <f aca="true" t="shared" si="11" ref="AD7:AD15">SUM(AE7:AF7)</f>
        <v>0</v>
      </c>
      <c r="AE7" s="58">
        <v>0</v>
      </c>
      <c r="AF7" s="41">
        <v>0</v>
      </c>
      <c r="AG7" s="58">
        <f aca="true" t="shared" si="12" ref="AG7:AG15">SUM(AH7:AI7)</f>
        <v>0</v>
      </c>
      <c r="AH7" s="58">
        <v>0</v>
      </c>
      <c r="AI7" s="41">
        <v>0</v>
      </c>
      <c r="AJ7" s="58">
        <f aca="true" t="shared" si="13" ref="AJ7:AJ15">SUM(AK7:AL7)</f>
        <v>0</v>
      </c>
      <c r="AK7" s="58">
        <v>0</v>
      </c>
      <c r="AL7" s="41">
        <v>0</v>
      </c>
      <c r="AM7" s="58">
        <f aca="true" t="shared" si="14" ref="AM7:AM15">SUM(AN7:AO7)</f>
        <v>0</v>
      </c>
      <c r="AN7" s="58">
        <v>0</v>
      </c>
      <c r="AO7" s="41">
        <v>0</v>
      </c>
    </row>
    <row r="8" spans="1:41" ht="19.5" customHeight="1">
      <c r="A8" s="40" t="s">
        <v>179</v>
      </c>
      <c r="B8" s="40"/>
      <c r="C8" s="40" t="s">
        <v>38</v>
      </c>
      <c r="D8" s="40" t="s">
        <v>180</v>
      </c>
      <c r="E8" s="58">
        <f t="shared" si="0"/>
        <v>908.8999999999999</v>
      </c>
      <c r="F8" s="58">
        <f t="shared" si="1"/>
        <v>619.81</v>
      </c>
      <c r="G8" s="58">
        <f t="shared" si="2"/>
        <v>619.81</v>
      </c>
      <c r="H8" s="58">
        <v>355.76</v>
      </c>
      <c r="I8" s="41">
        <v>264.05</v>
      </c>
      <c r="J8" s="58">
        <f t="shared" si="3"/>
        <v>0</v>
      </c>
      <c r="K8" s="58">
        <v>0</v>
      </c>
      <c r="L8" s="41">
        <v>0</v>
      </c>
      <c r="M8" s="58">
        <f t="shared" si="4"/>
        <v>0</v>
      </c>
      <c r="N8" s="58">
        <v>0</v>
      </c>
      <c r="O8" s="41">
        <v>0</v>
      </c>
      <c r="P8" s="42">
        <f t="shared" si="5"/>
        <v>0</v>
      </c>
      <c r="Q8" s="58">
        <f t="shared" si="6"/>
        <v>0</v>
      </c>
      <c r="R8" s="58">
        <v>0</v>
      </c>
      <c r="S8" s="41">
        <v>0</v>
      </c>
      <c r="T8" s="58">
        <f t="shared" si="7"/>
        <v>0</v>
      </c>
      <c r="U8" s="58">
        <v>0</v>
      </c>
      <c r="V8" s="58">
        <v>0</v>
      </c>
      <c r="W8" s="58">
        <f t="shared" si="8"/>
        <v>0</v>
      </c>
      <c r="X8" s="58">
        <v>0</v>
      </c>
      <c r="Y8" s="41">
        <v>0</v>
      </c>
      <c r="Z8" s="42">
        <f t="shared" si="9"/>
        <v>289.09</v>
      </c>
      <c r="AA8" s="58">
        <f t="shared" si="10"/>
        <v>289.09</v>
      </c>
      <c r="AB8" s="58">
        <v>0</v>
      </c>
      <c r="AC8" s="41">
        <v>289.09</v>
      </c>
      <c r="AD8" s="58">
        <f t="shared" si="11"/>
        <v>0</v>
      </c>
      <c r="AE8" s="58">
        <v>0</v>
      </c>
      <c r="AF8" s="41">
        <v>0</v>
      </c>
      <c r="AG8" s="58">
        <f t="shared" si="12"/>
        <v>0</v>
      </c>
      <c r="AH8" s="58">
        <v>0</v>
      </c>
      <c r="AI8" s="41">
        <v>0</v>
      </c>
      <c r="AJ8" s="58">
        <f t="shared" si="13"/>
        <v>0</v>
      </c>
      <c r="AK8" s="58">
        <v>0</v>
      </c>
      <c r="AL8" s="41">
        <v>0</v>
      </c>
      <c r="AM8" s="58">
        <f t="shared" si="14"/>
        <v>0</v>
      </c>
      <c r="AN8" s="58">
        <v>0</v>
      </c>
      <c r="AO8" s="41">
        <v>0</v>
      </c>
    </row>
    <row r="9" spans="1:41" ht="19.5" customHeight="1">
      <c r="A9" s="40" t="s">
        <v>179</v>
      </c>
      <c r="B9" s="40" t="s">
        <v>181</v>
      </c>
      <c r="C9" s="40" t="s">
        <v>85</v>
      </c>
      <c r="D9" s="40" t="s">
        <v>182</v>
      </c>
      <c r="E9" s="58">
        <f t="shared" si="0"/>
        <v>341.53</v>
      </c>
      <c r="F9" s="58">
        <f t="shared" si="1"/>
        <v>341.53</v>
      </c>
      <c r="G9" s="58">
        <f t="shared" si="2"/>
        <v>341.53</v>
      </c>
      <c r="H9" s="58">
        <v>341.53</v>
      </c>
      <c r="I9" s="41">
        <v>0</v>
      </c>
      <c r="J9" s="58">
        <f t="shared" si="3"/>
        <v>0</v>
      </c>
      <c r="K9" s="58">
        <v>0</v>
      </c>
      <c r="L9" s="41">
        <v>0</v>
      </c>
      <c r="M9" s="58">
        <f t="shared" si="4"/>
        <v>0</v>
      </c>
      <c r="N9" s="58">
        <v>0</v>
      </c>
      <c r="O9" s="41">
        <v>0</v>
      </c>
      <c r="P9" s="42">
        <f t="shared" si="5"/>
        <v>0</v>
      </c>
      <c r="Q9" s="58">
        <f t="shared" si="6"/>
        <v>0</v>
      </c>
      <c r="R9" s="58">
        <v>0</v>
      </c>
      <c r="S9" s="41">
        <v>0</v>
      </c>
      <c r="T9" s="58">
        <f t="shared" si="7"/>
        <v>0</v>
      </c>
      <c r="U9" s="58">
        <v>0</v>
      </c>
      <c r="V9" s="58">
        <v>0</v>
      </c>
      <c r="W9" s="58">
        <f t="shared" si="8"/>
        <v>0</v>
      </c>
      <c r="X9" s="58">
        <v>0</v>
      </c>
      <c r="Y9" s="41">
        <v>0</v>
      </c>
      <c r="Z9" s="42">
        <f t="shared" si="9"/>
        <v>0</v>
      </c>
      <c r="AA9" s="58">
        <f t="shared" si="10"/>
        <v>0</v>
      </c>
      <c r="AB9" s="58">
        <v>0</v>
      </c>
      <c r="AC9" s="41">
        <v>0</v>
      </c>
      <c r="AD9" s="58">
        <f t="shared" si="11"/>
        <v>0</v>
      </c>
      <c r="AE9" s="58">
        <v>0</v>
      </c>
      <c r="AF9" s="41">
        <v>0</v>
      </c>
      <c r="AG9" s="58">
        <f t="shared" si="12"/>
        <v>0</v>
      </c>
      <c r="AH9" s="58">
        <v>0</v>
      </c>
      <c r="AI9" s="41">
        <v>0</v>
      </c>
      <c r="AJ9" s="58">
        <f t="shared" si="13"/>
        <v>0</v>
      </c>
      <c r="AK9" s="58">
        <v>0</v>
      </c>
      <c r="AL9" s="41">
        <v>0</v>
      </c>
      <c r="AM9" s="58">
        <f t="shared" si="14"/>
        <v>0</v>
      </c>
      <c r="AN9" s="58">
        <v>0</v>
      </c>
      <c r="AO9" s="41">
        <v>0</v>
      </c>
    </row>
    <row r="10" spans="1:41" ht="19.5" customHeight="1">
      <c r="A10" s="40" t="s">
        <v>179</v>
      </c>
      <c r="B10" s="40" t="s">
        <v>183</v>
      </c>
      <c r="C10" s="40" t="s">
        <v>85</v>
      </c>
      <c r="D10" s="40" t="s">
        <v>184</v>
      </c>
      <c r="E10" s="58">
        <f t="shared" si="0"/>
        <v>567.37</v>
      </c>
      <c r="F10" s="58">
        <f t="shared" si="1"/>
        <v>278.28000000000003</v>
      </c>
      <c r="G10" s="58">
        <f t="shared" si="2"/>
        <v>278.28000000000003</v>
      </c>
      <c r="H10" s="58">
        <v>14.23</v>
      </c>
      <c r="I10" s="41">
        <v>264.05</v>
      </c>
      <c r="J10" s="58">
        <f t="shared" si="3"/>
        <v>0</v>
      </c>
      <c r="K10" s="58">
        <v>0</v>
      </c>
      <c r="L10" s="41">
        <v>0</v>
      </c>
      <c r="M10" s="58">
        <f t="shared" si="4"/>
        <v>0</v>
      </c>
      <c r="N10" s="58">
        <v>0</v>
      </c>
      <c r="O10" s="41">
        <v>0</v>
      </c>
      <c r="P10" s="42">
        <f t="shared" si="5"/>
        <v>0</v>
      </c>
      <c r="Q10" s="58">
        <f t="shared" si="6"/>
        <v>0</v>
      </c>
      <c r="R10" s="58">
        <v>0</v>
      </c>
      <c r="S10" s="41">
        <v>0</v>
      </c>
      <c r="T10" s="58">
        <f t="shared" si="7"/>
        <v>0</v>
      </c>
      <c r="U10" s="58">
        <v>0</v>
      </c>
      <c r="V10" s="58">
        <v>0</v>
      </c>
      <c r="W10" s="58">
        <f t="shared" si="8"/>
        <v>0</v>
      </c>
      <c r="X10" s="58">
        <v>0</v>
      </c>
      <c r="Y10" s="41">
        <v>0</v>
      </c>
      <c r="Z10" s="42">
        <f t="shared" si="9"/>
        <v>289.09</v>
      </c>
      <c r="AA10" s="58">
        <f t="shared" si="10"/>
        <v>289.09</v>
      </c>
      <c r="AB10" s="58">
        <v>0</v>
      </c>
      <c r="AC10" s="41">
        <v>289.09</v>
      </c>
      <c r="AD10" s="58">
        <f t="shared" si="11"/>
        <v>0</v>
      </c>
      <c r="AE10" s="58">
        <v>0</v>
      </c>
      <c r="AF10" s="41">
        <v>0</v>
      </c>
      <c r="AG10" s="58">
        <f t="shared" si="12"/>
        <v>0</v>
      </c>
      <c r="AH10" s="58">
        <v>0</v>
      </c>
      <c r="AI10" s="41">
        <v>0</v>
      </c>
      <c r="AJ10" s="58">
        <f t="shared" si="13"/>
        <v>0</v>
      </c>
      <c r="AK10" s="58">
        <v>0</v>
      </c>
      <c r="AL10" s="41">
        <v>0</v>
      </c>
      <c r="AM10" s="58">
        <f t="shared" si="14"/>
        <v>0</v>
      </c>
      <c r="AN10" s="58">
        <v>0</v>
      </c>
      <c r="AO10" s="41">
        <v>0</v>
      </c>
    </row>
    <row r="11" spans="1:41" ht="19.5" customHeight="1">
      <c r="A11" s="40" t="s">
        <v>185</v>
      </c>
      <c r="B11" s="40"/>
      <c r="C11" s="40" t="s">
        <v>38</v>
      </c>
      <c r="D11" s="40" t="s">
        <v>186</v>
      </c>
      <c r="E11" s="58">
        <f t="shared" si="0"/>
        <v>1618.09</v>
      </c>
      <c r="F11" s="58">
        <f t="shared" si="1"/>
        <v>122</v>
      </c>
      <c r="G11" s="58">
        <f t="shared" si="2"/>
        <v>122</v>
      </c>
      <c r="H11" s="58">
        <v>0</v>
      </c>
      <c r="I11" s="41">
        <v>122</v>
      </c>
      <c r="J11" s="58">
        <f t="shared" si="3"/>
        <v>0</v>
      </c>
      <c r="K11" s="58">
        <v>0</v>
      </c>
      <c r="L11" s="41">
        <v>0</v>
      </c>
      <c r="M11" s="58">
        <f t="shared" si="4"/>
        <v>0</v>
      </c>
      <c r="N11" s="58">
        <v>0</v>
      </c>
      <c r="O11" s="41">
        <v>0</v>
      </c>
      <c r="P11" s="42">
        <f t="shared" si="5"/>
        <v>0</v>
      </c>
      <c r="Q11" s="58">
        <f t="shared" si="6"/>
        <v>0</v>
      </c>
      <c r="R11" s="58">
        <v>0</v>
      </c>
      <c r="S11" s="41">
        <v>0</v>
      </c>
      <c r="T11" s="58">
        <f t="shared" si="7"/>
        <v>0</v>
      </c>
      <c r="U11" s="58">
        <v>0</v>
      </c>
      <c r="V11" s="58">
        <v>0</v>
      </c>
      <c r="W11" s="58">
        <f t="shared" si="8"/>
        <v>0</v>
      </c>
      <c r="X11" s="58">
        <v>0</v>
      </c>
      <c r="Y11" s="41">
        <v>0</v>
      </c>
      <c r="Z11" s="42">
        <f t="shared" si="9"/>
        <v>1496.09</v>
      </c>
      <c r="AA11" s="58">
        <f t="shared" si="10"/>
        <v>1496.09</v>
      </c>
      <c r="AB11" s="58">
        <v>0</v>
      </c>
      <c r="AC11" s="41">
        <v>1496.09</v>
      </c>
      <c r="AD11" s="58">
        <f t="shared" si="11"/>
        <v>0</v>
      </c>
      <c r="AE11" s="58">
        <v>0</v>
      </c>
      <c r="AF11" s="41">
        <v>0</v>
      </c>
      <c r="AG11" s="58">
        <f t="shared" si="12"/>
        <v>0</v>
      </c>
      <c r="AH11" s="58">
        <v>0</v>
      </c>
      <c r="AI11" s="41">
        <v>0</v>
      </c>
      <c r="AJ11" s="58">
        <f t="shared" si="13"/>
        <v>0</v>
      </c>
      <c r="AK11" s="58">
        <v>0</v>
      </c>
      <c r="AL11" s="41">
        <v>0</v>
      </c>
      <c r="AM11" s="58">
        <f t="shared" si="14"/>
        <v>0</v>
      </c>
      <c r="AN11" s="58">
        <v>0</v>
      </c>
      <c r="AO11" s="41">
        <v>0</v>
      </c>
    </row>
    <row r="12" spans="1:41" ht="19.5" customHeight="1">
      <c r="A12" s="40" t="s">
        <v>185</v>
      </c>
      <c r="B12" s="40" t="s">
        <v>181</v>
      </c>
      <c r="C12" s="40" t="s">
        <v>85</v>
      </c>
      <c r="D12" s="40" t="s">
        <v>187</v>
      </c>
      <c r="E12" s="58">
        <f t="shared" si="0"/>
        <v>366.28999999999996</v>
      </c>
      <c r="F12" s="58">
        <f t="shared" si="1"/>
        <v>122</v>
      </c>
      <c r="G12" s="58">
        <f t="shared" si="2"/>
        <v>122</v>
      </c>
      <c r="H12" s="58">
        <v>0</v>
      </c>
      <c r="I12" s="41">
        <v>122</v>
      </c>
      <c r="J12" s="58">
        <f t="shared" si="3"/>
        <v>0</v>
      </c>
      <c r="K12" s="58">
        <v>0</v>
      </c>
      <c r="L12" s="41">
        <v>0</v>
      </c>
      <c r="M12" s="58">
        <f t="shared" si="4"/>
        <v>0</v>
      </c>
      <c r="N12" s="58">
        <v>0</v>
      </c>
      <c r="O12" s="41">
        <v>0</v>
      </c>
      <c r="P12" s="42">
        <f t="shared" si="5"/>
        <v>0</v>
      </c>
      <c r="Q12" s="58">
        <f t="shared" si="6"/>
        <v>0</v>
      </c>
      <c r="R12" s="58">
        <v>0</v>
      </c>
      <c r="S12" s="41">
        <v>0</v>
      </c>
      <c r="T12" s="58">
        <f t="shared" si="7"/>
        <v>0</v>
      </c>
      <c r="U12" s="58">
        <v>0</v>
      </c>
      <c r="V12" s="58">
        <v>0</v>
      </c>
      <c r="W12" s="58">
        <f t="shared" si="8"/>
        <v>0</v>
      </c>
      <c r="X12" s="58">
        <v>0</v>
      </c>
      <c r="Y12" s="41">
        <v>0</v>
      </c>
      <c r="Z12" s="42">
        <f t="shared" si="9"/>
        <v>244.29</v>
      </c>
      <c r="AA12" s="58">
        <f t="shared" si="10"/>
        <v>244.29</v>
      </c>
      <c r="AB12" s="58">
        <v>0</v>
      </c>
      <c r="AC12" s="41">
        <v>244.29</v>
      </c>
      <c r="AD12" s="58">
        <f t="shared" si="11"/>
        <v>0</v>
      </c>
      <c r="AE12" s="58">
        <v>0</v>
      </c>
      <c r="AF12" s="41">
        <v>0</v>
      </c>
      <c r="AG12" s="58">
        <f t="shared" si="12"/>
        <v>0</v>
      </c>
      <c r="AH12" s="58">
        <v>0</v>
      </c>
      <c r="AI12" s="41">
        <v>0</v>
      </c>
      <c r="AJ12" s="58">
        <f t="shared" si="13"/>
        <v>0</v>
      </c>
      <c r="AK12" s="58">
        <v>0</v>
      </c>
      <c r="AL12" s="41">
        <v>0</v>
      </c>
      <c r="AM12" s="58">
        <f t="shared" si="14"/>
        <v>0</v>
      </c>
      <c r="AN12" s="58">
        <v>0</v>
      </c>
      <c r="AO12" s="41">
        <v>0</v>
      </c>
    </row>
    <row r="13" spans="1:41" ht="19.5" customHeight="1">
      <c r="A13" s="40" t="s">
        <v>185</v>
      </c>
      <c r="B13" s="40" t="s">
        <v>183</v>
      </c>
      <c r="C13" s="40" t="s">
        <v>85</v>
      </c>
      <c r="D13" s="40" t="s">
        <v>188</v>
      </c>
      <c r="E13" s="58">
        <f t="shared" si="0"/>
        <v>1251.8</v>
      </c>
      <c r="F13" s="58">
        <f t="shared" si="1"/>
        <v>0</v>
      </c>
      <c r="G13" s="58">
        <f t="shared" si="2"/>
        <v>0</v>
      </c>
      <c r="H13" s="58">
        <v>0</v>
      </c>
      <c r="I13" s="41">
        <v>0</v>
      </c>
      <c r="J13" s="58">
        <f t="shared" si="3"/>
        <v>0</v>
      </c>
      <c r="K13" s="58">
        <v>0</v>
      </c>
      <c r="L13" s="41">
        <v>0</v>
      </c>
      <c r="M13" s="58">
        <f t="shared" si="4"/>
        <v>0</v>
      </c>
      <c r="N13" s="58">
        <v>0</v>
      </c>
      <c r="O13" s="41">
        <v>0</v>
      </c>
      <c r="P13" s="42">
        <f t="shared" si="5"/>
        <v>0</v>
      </c>
      <c r="Q13" s="58">
        <f t="shared" si="6"/>
        <v>0</v>
      </c>
      <c r="R13" s="58">
        <v>0</v>
      </c>
      <c r="S13" s="41">
        <v>0</v>
      </c>
      <c r="T13" s="58">
        <f t="shared" si="7"/>
        <v>0</v>
      </c>
      <c r="U13" s="58">
        <v>0</v>
      </c>
      <c r="V13" s="58">
        <v>0</v>
      </c>
      <c r="W13" s="58">
        <f t="shared" si="8"/>
        <v>0</v>
      </c>
      <c r="X13" s="58">
        <v>0</v>
      </c>
      <c r="Y13" s="41">
        <v>0</v>
      </c>
      <c r="Z13" s="42">
        <f t="shared" si="9"/>
        <v>1251.8</v>
      </c>
      <c r="AA13" s="58">
        <f t="shared" si="10"/>
        <v>1251.8</v>
      </c>
      <c r="AB13" s="58">
        <v>0</v>
      </c>
      <c r="AC13" s="41">
        <v>1251.8</v>
      </c>
      <c r="AD13" s="58">
        <f t="shared" si="11"/>
        <v>0</v>
      </c>
      <c r="AE13" s="58">
        <v>0</v>
      </c>
      <c r="AF13" s="41">
        <v>0</v>
      </c>
      <c r="AG13" s="58">
        <f t="shared" si="12"/>
        <v>0</v>
      </c>
      <c r="AH13" s="58">
        <v>0</v>
      </c>
      <c r="AI13" s="41">
        <v>0</v>
      </c>
      <c r="AJ13" s="58">
        <f t="shared" si="13"/>
        <v>0</v>
      </c>
      <c r="AK13" s="58">
        <v>0</v>
      </c>
      <c r="AL13" s="41">
        <v>0</v>
      </c>
      <c r="AM13" s="58">
        <f t="shared" si="14"/>
        <v>0</v>
      </c>
      <c r="AN13" s="58">
        <v>0</v>
      </c>
      <c r="AO13" s="41">
        <v>0</v>
      </c>
    </row>
    <row r="14" spans="1:41" ht="19.5" customHeight="1">
      <c r="A14" s="40" t="s">
        <v>189</v>
      </c>
      <c r="B14" s="40"/>
      <c r="C14" s="40" t="s">
        <v>38</v>
      </c>
      <c r="D14" s="40" t="s">
        <v>190</v>
      </c>
      <c r="E14" s="58">
        <f t="shared" si="0"/>
        <v>0.05</v>
      </c>
      <c r="F14" s="58">
        <f t="shared" si="1"/>
        <v>0.05</v>
      </c>
      <c r="G14" s="58">
        <f t="shared" si="2"/>
        <v>0.05</v>
      </c>
      <c r="H14" s="58">
        <v>0.05</v>
      </c>
      <c r="I14" s="41">
        <v>0</v>
      </c>
      <c r="J14" s="58">
        <f t="shared" si="3"/>
        <v>0</v>
      </c>
      <c r="K14" s="58">
        <v>0</v>
      </c>
      <c r="L14" s="41">
        <v>0</v>
      </c>
      <c r="M14" s="58">
        <f t="shared" si="4"/>
        <v>0</v>
      </c>
      <c r="N14" s="58">
        <v>0</v>
      </c>
      <c r="O14" s="41">
        <v>0</v>
      </c>
      <c r="P14" s="42">
        <f t="shared" si="5"/>
        <v>0</v>
      </c>
      <c r="Q14" s="58">
        <f t="shared" si="6"/>
        <v>0</v>
      </c>
      <c r="R14" s="58">
        <v>0</v>
      </c>
      <c r="S14" s="41">
        <v>0</v>
      </c>
      <c r="T14" s="58">
        <f t="shared" si="7"/>
        <v>0</v>
      </c>
      <c r="U14" s="58">
        <v>0</v>
      </c>
      <c r="V14" s="58">
        <v>0</v>
      </c>
      <c r="W14" s="58">
        <f t="shared" si="8"/>
        <v>0</v>
      </c>
      <c r="X14" s="58">
        <v>0</v>
      </c>
      <c r="Y14" s="41">
        <v>0</v>
      </c>
      <c r="Z14" s="42">
        <f t="shared" si="9"/>
        <v>0</v>
      </c>
      <c r="AA14" s="58">
        <f t="shared" si="10"/>
        <v>0</v>
      </c>
      <c r="AB14" s="58">
        <v>0</v>
      </c>
      <c r="AC14" s="41">
        <v>0</v>
      </c>
      <c r="AD14" s="58">
        <f t="shared" si="11"/>
        <v>0</v>
      </c>
      <c r="AE14" s="58">
        <v>0</v>
      </c>
      <c r="AF14" s="41">
        <v>0</v>
      </c>
      <c r="AG14" s="58">
        <f t="shared" si="12"/>
        <v>0</v>
      </c>
      <c r="AH14" s="58">
        <v>0</v>
      </c>
      <c r="AI14" s="41">
        <v>0</v>
      </c>
      <c r="AJ14" s="58">
        <f t="shared" si="13"/>
        <v>0</v>
      </c>
      <c r="AK14" s="58">
        <v>0</v>
      </c>
      <c r="AL14" s="41">
        <v>0</v>
      </c>
      <c r="AM14" s="58">
        <f t="shared" si="14"/>
        <v>0</v>
      </c>
      <c r="AN14" s="58">
        <v>0</v>
      </c>
      <c r="AO14" s="41">
        <v>0</v>
      </c>
    </row>
    <row r="15" spans="1:41" ht="19.5" customHeight="1">
      <c r="A15" s="40" t="s">
        <v>189</v>
      </c>
      <c r="B15" s="40" t="s">
        <v>181</v>
      </c>
      <c r="C15" s="40" t="s">
        <v>85</v>
      </c>
      <c r="D15" s="40" t="s">
        <v>191</v>
      </c>
      <c r="E15" s="58">
        <f t="shared" si="0"/>
        <v>0.05</v>
      </c>
      <c r="F15" s="58">
        <f t="shared" si="1"/>
        <v>0.05</v>
      </c>
      <c r="G15" s="58">
        <f t="shared" si="2"/>
        <v>0.05</v>
      </c>
      <c r="H15" s="58">
        <v>0.05</v>
      </c>
      <c r="I15" s="41">
        <v>0</v>
      </c>
      <c r="J15" s="58">
        <f t="shared" si="3"/>
        <v>0</v>
      </c>
      <c r="K15" s="58">
        <v>0</v>
      </c>
      <c r="L15" s="41">
        <v>0</v>
      </c>
      <c r="M15" s="58">
        <f t="shared" si="4"/>
        <v>0</v>
      </c>
      <c r="N15" s="58">
        <v>0</v>
      </c>
      <c r="O15" s="41">
        <v>0</v>
      </c>
      <c r="P15" s="42">
        <f t="shared" si="5"/>
        <v>0</v>
      </c>
      <c r="Q15" s="58">
        <f t="shared" si="6"/>
        <v>0</v>
      </c>
      <c r="R15" s="58">
        <v>0</v>
      </c>
      <c r="S15" s="41">
        <v>0</v>
      </c>
      <c r="T15" s="58">
        <f t="shared" si="7"/>
        <v>0</v>
      </c>
      <c r="U15" s="58">
        <v>0</v>
      </c>
      <c r="V15" s="58">
        <v>0</v>
      </c>
      <c r="W15" s="58">
        <f t="shared" si="8"/>
        <v>0</v>
      </c>
      <c r="X15" s="58">
        <v>0</v>
      </c>
      <c r="Y15" s="41">
        <v>0</v>
      </c>
      <c r="Z15" s="42">
        <f t="shared" si="9"/>
        <v>0</v>
      </c>
      <c r="AA15" s="58">
        <f t="shared" si="10"/>
        <v>0</v>
      </c>
      <c r="AB15" s="58">
        <v>0</v>
      </c>
      <c r="AC15" s="41">
        <v>0</v>
      </c>
      <c r="AD15" s="58">
        <f t="shared" si="11"/>
        <v>0</v>
      </c>
      <c r="AE15" s="58">
        <v>0</v>
      </c>
      <c r="AF15" s="41">
        <v>0</v>
      </c>
      <c r="AG15" s="58">
        <f t="shared" si="12"/>
        <v>0</v>
      </c>
      <c r="AH15" s="58">
        <v>0</v>
      </c>
      <c r="AI15" s="41">
        <v>0</v>
      </c>
      <c r="AJ15" s="58">
        <f t="shared" si="13"/>
        <v>0</v>
      </c>
      <c r="AK15" s="58">
        <v>0</v>
      </c>
      <c r="AL15" s="41">
        <v>0</v>
      </c>
      <c r="AM15" s="58">
        <f t="shared" si="14"/>
        <v>0</v>
      </c>
      <c r="AN15" s="58">
        <v>0</v>
      </c>
      <c r="AO15" s="41">
        <v>0</v>
      </c>
    </row>
  </sheetData>
  <sheetProtection/>
  <mergeCells count="23">
    <mergeCell ref="A2:AO2"/>
    <mergeCell ref="A4:D4"/>
    <mergeCell ref="F4:O4"/>
    <mergeCell ref="P4:Y4"/>
    <mergeCell ref="Z4:AO4"/>
    <mergeCell ref="A5:B5"/>
    <mergeCell ref="G5:I5"/>
    <mergeCell ref="J5:L5"/>
    <mergeCell ref="M5:O5"/>
    <mergeCell ref="Q5:S5"/>
    <mergeCell ref="T5:V5"/>
    <mergeCell ref="W5:Y5"/>
    <mergeCell ref="AA5:AC5"/>
    <mergeCell ref="AD5:AF5"/>
    <mergeCell ref="AG5:AI5"/>
    <mergeCell ref="AJ5:AL5"/>
    <mergeCell ref="AM5:AO5"/>
    <mergeCell ref="C5:C6"/>
    <mergeCell ref="D5:D6"/>
    <mergeCell ref="E4:E6"/>
    <mergeCell ref="F5:F6"/>
    <mergeCell ref="P5:P6"/>
    <mergeCell ref="Z5:Z6"/>
  </mergeCells>
  <printOptions horizontalCentered="1"/>
  <pageMargins left="0.5909722447395325" right="0.5909722447395325" top="0.5909722447395325" bottom="0.5909722447395325" header="0.5909722447395325" footer="0.39375001192092896"/>
  <pageSetup errors="blank" fitToHeight="100" fitToWidth="1" horizontalDpi="600" verticalDpi="600" orientation="landscape" paperSize="9"/>
  <headerFooter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I30"/>
  <sheetViews>
    <sheetView showGridLines="0" showZeros="0" workbookViewId="0" topLeftCell="A13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52.66015625" style="0" customWidth="1"/>
    <col min="5" max="5" width="15" style="0" customWidth="1"/>
    <col min="6" max="6" width="12.16015625" style="0" customWidth="1"/>
    <col min="7" max="15" width="11.83203125" style="0" customWidth="1"/>
    <col min="16" max="19" width="9.16015625" style="0" customWidth="1"/>
    <col min="20" max="20" width="12.16015625" style="0" customWidth="1"/>
    <col min="21" max="113" width="9.16015625" style="0" bestFit="1" customWidth="1"/>
  </cols>
  <sheetData>
    <row r="1" spans="1:113" ht="19.5" customHeight="1">
      <c r="A1" s="17"/>
      <c r="B1" s="18"/>
      <c r="C1" s="18"/>
      <c r="D1" s="18"/>
      <c r="DI1" s="19" t="s">
        <v>192</v>
      </c>
    </row>
    <row r="2" spans="1:113" ht="19.5" customHeight="1">
      <c r="A2" s="20" t="s">
        <v>193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0"/>
      <c r="CE2" s="20"/>
      <c r="CF2" s="20"/>
      <c r="CG2" s="20"/>
      <c r="CH2" s="20"/>
      <c r="CI2" s="20"/>
      <c r="CJ2" s="20"/>
      <c r="CK2" s="20"/>
      <c r="CL2" s="20"/>
      <c r="CM2" s="20"/>
      <c r="CN2" s="20"/>
      <c r="CO2" s="20"/>
      <c r="CP2" s="20"/>
      <c r="CQ2" s="20"/>
      <c r="CR2" s="20"/>
      <c r="CS2" s="20"/>
      <c r="CT2" s="20"/>
      <c r="CU2" s="20"/>
      <c r="CV2" s="20"/>
      <c r="CW2" s="20"/>
      <c r="CX2" s="20"/>
      <c r="CY2" s="20"/>
      <c r="CZ2" s="20"/>
      <c r="DA2" s="20"/>
      <c r="DB2" s="20"/>
      <c r="DC2" s="20"/>
      <c r="DD2" s="20"/>
      <c r="DE2" s="20"/>
      <c r="DF2" s="20"/>
      <c r="DG2" s="20"/>
      <c r="DH2" s="20"/>
      <c r="DI2" s="20"/>
    </row>
    <row r="3" spans="1:113" ht="19.5" customHeight="1">
      <c r="A3" s="76" t="s">
        <v>0</v>
      </c>
      <c r="B3" s="64"/>
      <c r="C3" s="64"/>
      <c r="D3" s="64"/>
      <c r="F3" s="77"/>
      <c r="DI3" s="19" t="s">
        <v>5</v>
      </c>
    </row>
    <row r="4" spans="1:113" ht="19.5" customHeight="1">
      <c r="A4" s="78" t="s">
        <v>58</v>
      </c>
      <c r="B4" s="79"/>
      <c r="C4" s="79"/>
      <c r="D4" s="80"/>
      <c r="E4" s="47" t="s">
        <v>59</v>
      </c>
      <c r="F4" s="81" t="s">
        <v>194</v>
      </c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6"/>
      <c r="T4" s="81" t="s">
        <v>195</v>
      </c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6"/>
      <c r="AV4" s="81" t="s">
        <v>190</v>
      </c>
      <c r="AW4" s="82"/>
      <c r="AX4" s="82"/>
      <c r="AY4" s="82"/>
      <c r="AZ4" s="82"/>
      <c r="BA4" s="82"/>
      <c r="BB4" s="82"/>
      <c r="BC4" s="82"/>
      <c r="BD4" s="82"/>
      <c r="BE4" s="82"/>
      <c r="BF4" s="82"/>
      <c r="BG4" s="86"/>
      <c r="BH4" s="81" t="s">
        <v>196</v>
      </c>
      <c r="BI4" s="82"/>
      <c r="BJ4" s="82"/>
      <c r="BK4" s="82"/>
      <c r="BL4" s="86"/>
      <c r="BM4" s="81" t="s">
        <v>197</v>
      </c>
      <c r="BN4" s="82"/>
      <c r="BO4" s="82"/>
      <c r="BP4" s="82"/>
      <c r="BQ4" s="82"/>
      <c r="BR4" s="82"/>
      <c r="BS4" s="82"/>
      <c r="BT4" s="82"/>
      <c r="BU4" s="82"/>
      <c r="BV4" s="82"/>
      <c r="BW4" s="82"/>
      <c r="BX4" s="82"/>
      <c r="BY4" s="86"/>
      <c r="BZ4" s="81" t="s">
        <v>198</v>
      </c>
      <c r="CA4" s="82"/>
      <c r="CB4" s="82"/>
      <c r="CC4" s="82"/>
      <c r="CD4" s="82"/>
      <c r="CE4" s="82"/>
      <c r="CF4" s="82"/>
      <c r="CG4" s="82"/>
      <c r="CH4" s="82"/>
      <c r="CI4" s="82"/>
      <c r="CJ4" s="82"/>
      <c r="CK4" s="82"/>
      <c r="CL4" s="82"/>
      <c r="CM4" s="82"/>
      <c r="CN4" s="82"/>
      <c r="CO4" s="82"/>
      <c r="CP4" s="82"/>
      <c r="CQ4" s="86"/>
      <c r="CR4" s="87" t="s">
        <v>199</v>
      </c>
      <c r="CS4" s="88"/>
      <c r="CT4" s="89"/>
      <c r="CU4" s="87" t="s">
        <v>200</v>
      </c>
      <c r="CV4" s="88"/>
      <c r="CW4" s="88"/>
      <c r="CX4" s="88"/>
      <c r="CY4" s="88"/>
      <c r="CZ4" s="89"/>
      <c r="DA4" s="87" t="s">
        <v>201</v>
      </c>
      <c r="DB4" s="88"/>
      <c r="DC4" s="89"/>
      <c r="DD4" s="81" t="s">
        <v>202</v>
      </c>
      <c r="DE4" s="82"/>
      <c r="DF4" s="82"/>
      <c r="DG4" s="82"/>
      <c r="DH4" s="82"/>
      <c r="DI4" s="86"/>
    </row>
    <row r="5" spans="1:113" ht="19.5" customHeight="1">
      <c r="A5" s="25" t="s">
        <v>69</v>
      </c>
      <c r="B5" s="26"/>
      <c r="C5" s="27"/>
      <c r="D5" s="47" t="s">
        <v>203</v>
      </c>
      <c r="E5" s="32"/>
      <c r="F5" s="83" t="s">
        <v>74</v>
      </c>
      <c r="G5" s="83" t="s">
        <v>204</v>
      </c>
      <c r="H5" s="83" t="s">
        <v>205</v>
      </c>
      <c r="I5" s="83" t="s">
        <v>206</v>
      </c>
      <c r="J5" s="83" t="s">
        <v>207</v>
      </c>
      <c r="K5" s="83" t="s">
        <v>208</v>
      </c>
      <c r="L5" s="83" t="s">
        <v>209</v>
      </c>
      <c r="M5" s="83" t="s">
        <v>210</v>
      </c>
      <c r="N5" s="83" t="s">
        <v>211</v>
      </c>
      <c r="O5" s="83" t="s">
        <v>212</v>
      </c>
      <c r="P5" s="83" t="s">
        <v>213</v>
      </c>
      <c r="Q5" s="83" t="s">
        <v>113</v>
      </c>
      <c r="R5" s="83" t="s">
        <v>214</v>
      </c>
      <c r="S5" s="83" t="s">
        <v>215</v>
      </c>
      <c r="T5" s="83" t="s">
        <v>74</v>
      </c>
      <c r="U5" s="83" t="s">
        <v>216</v>
      </c>
      <c r="V5" s="83" t="s">
        <v>217</v>
      </c>
      <c r="W5" s="83" t="s">
        <v>218</v>
      </c>
      <c r="X5" s="83" t="s">
        <v>219</v>
      </c>
      <c r="Y5" s="83" t="s">
        <v>220</v>
      </c>
      <c r="Z5" s="83" t="s">
        <v>221</v>
      </c>
      <c r="AA5" s="83" t="s">
        <v>222</v>
      </c>
      <c r="AB5" s="83" t="s">
        <v>223</v>
      </c>
      <c r="AC5" s="83" t="s">
        <v>224</v>
      </c>
      <c r="AD5" s="83" t="s">
        <v>225</v>
      </c>
      <c r="AE5" s="83" t="s">
        <v>226</v>
      </c>
      <c r="AF5" s="83" t="s">
        <v>227</v>
      </c>
      <c r="AG5" s="83" t="s">
        <v>228</v>
      </c>
      <c r="AH5" s="83" t="s">
        <v>229</v>
      </c>
      <c r="AI5" s="83" t="s">
        <v>230</v>
      </c>
      <c r="AJ5" s="83" t="s">
        <v>231</v>
      </c>
      <c r="AK5" s="83" t="s">
        <v>232</v>
      </c>
      <c r="AL5" s="83" t="s">
        <v>233</v>
      </c>
      <c r="AM5" s="83" t="s">
        <v>234</v>
      </c>
      <c r="AN5" s="83" t="s">
        <v>235</v>
      </c>
      <c r="AO5" s="83" t="s">
        <v>236</v>
      </c>
      <c r="AP5" s="83" t="s">
        <v>237</v>
      </c>
      <c r="AQ5" s="83" t="s">
        <v>238</v>
      </c>
      <c r="AR5" s="83" t="s">
        <v>239</v>
      </c>
      <c r="AS5" s="83" t="s">
        <v>240</v>
      </c>
      <c r="AT5" s="83" t="s">
        <v>241</v>
      </c>
      <c r="AU5" s="83" t="s">
        <v>242</v>
      </c>
      <c r="AV5" s="83" t="s">
        <v>74</v>
      </c>
      <c r="AW5" s="83" t="s">
        <v>243</v>
      </c>
      <c r="AX5" s="83" t="s">
        <v>244</v>
      </c>
      <c r="AY5" s="83" t="s">
        <v>245</v>
      </c>
      <c r="AZ5" s="83" t="s">
        <v>246</v>
      </c>
      <c r="BA5" s="83" t="s">
        <v>247</v>
      </c>
      <c r="BB5" s="83" t="s">
        <v>248</v>
      </c>
      <c r="BC5" s="83" t="s">
        <v>249</v>
      </c>
      <c r="BD5" s="83" t="s">
        <v>250</v>
      </c>
      <c r="BE5" s="83" t="s">
        <v>251</v>
      </c>
      <c r="BF5" s="83" t="s">
        <v>252</v>
      </c>
      <c r="BG5" s="31" t="s">
        <v>253</v>
      </c>
      <c r="BH5" s="31" t="s">
        <v>74</v>
      </c>
      <c r="BI5" s="31" t="s">
        <v>254</v>
      </c>
      <c r="BJ5" s="31" t="s">
        <v>255</v>
      </c>
      <c r="BK5" s="31" t="s">
        <v>256</v>
      </c>
      <c r="BL5" s="31" t="s">
        <v>257</v>
      </c>
      <c r="BM5" s="83" t="s">
        <v>74</v>
      </c>
      <c r="BN5" s="83" t="s">
        <v>258</v>
      </c>
      <c r="BO5" s="83" t="s">
        <v>259</v>
      </c>
      <c r="BP5" s="83" t="s">
        <v>260</v>
      </c>
      <c r="BQ5" s="83" t="s">
        <v>261</v>
      </c>
      <c r="BR5" s="83" t="s">
        <v>262</v>
      </c>
      <c r="BS5" s="83" t="s">
        <v>263</v>
      </c>
      <c r="BT5" s="83" t="s">
        <v>264</v>
      </c>
      <c r="BU5" s="83" t="s">
        <v>265</v>
      </c>
      <c r="BV5" s="83" t="s">
        <v>266</v>
      </c>
      <c r="BW5" s="51" t="s">
        <v>267</v>
      </c>
      <c r="BX5" s="51" t="s">
        <v>268</v>
      </c>
      <c r="BY5" s="83" t="s">
        <v>269</v>
      </c>
      <c r="BZ5" s="83" t="s">
        <v>74</v>
      </c>
      <c r="CA5" s="83" t="s">
        <v>258</v>
      </c>
      <c r="CB5" s="83" t="s">
        <v>259</v>
      </c>
      <c r="CC5" s="83" t="s">
        <v>260</v>
      </c>
      <c r="CD5" s="83" t="s">
        <v>261</v>
      </c>
      <c r="CE5" s="83" t="s">
        <v>262</v>
      </c>
      <c r="CF5" s="83" t="s">
        <v>263</v>
      </c>
      <c r="CG5" s="83" t="s">
        <v>264</v>
      </c>
      <c r="CH5" s="83" t="s">
        <v>270</v>
      </c>
      <c r="CI5" s="83" t="s">
        <v>271</v>
      </c>
      <c r="CJ5" s="83" t="s">
        <v>272</v>
      </c>
      <c r="CK5" s="83" t="s">
        <v>273</v>
      </c>
      <c r="CL5" s="83" t="s">
        <v>265</v>
      </c>
      <c r="CM5" s="83" t="s">
        <v>266</v>
      </c>
      <c r="CN5" s="83" t="s">
        <v>274</v>
      </c>
      <c r="CO5" s="51" t="s">
        <v>267</v>
      </c>
      <c r="CP5" s="51" t="s">
        <v>268</v>
      </c>
      <c r="CQ5" s="83" t="s">
        <v>275</v>
      </c>
      <c r="CR5" s="51" t="s">
        <v>74</v>
      </c>
      <c r="CS5" s="51" t="s">
        <v>276</v>
      </c>
      <c r="CT5" s="83" t="s">
        <v>277</v>
      </c>
      <c r="CU5" s="51" t="s">
        <v>74</v>
      </c>
      <c r="CV5" s="51" t="s">
        <v>276</v>
      </c>
      <c r="CW5" s="83" t="s">
        <v>278</v>
      </c>
      <c r="CX5" s="51" t="s">
        <v>279</v>
      </c>
      <c r="CY5" s="51" t="s">
        <v>280</v>
      </c>
      <c r="CZ5" s="31" t="s">
        <v>277</v>
      </c>
      <c r="DA5" s="51" t="s">
        <v>74</v>
      </c>
      <c r="DB5" s="51" t="s">
        <v>201</v>
      </c>
      <c r="DC5" s="51" t="s">
        <v>281</v>
      </c>
      <c r="DD5" s="83" t="s">
        <v>74</v>
      </c>
      <c r="DE5" s="83" t="s">
        <v>282</v>
      </c>
      <c r="DF5" s="83" t="s">
        <v>283</v>
      </c>
      <c r="DG5" s="83" t="s">
        <v>281</v>
      </c>
      <c r="DH5" s="83" t="s">
        <v>284</v>
      </c>
      <c r="DI5" s="83" t="s">
        <v>202</v>
      </c>
    </row>
    <row r="6" spans="1:113" ht="30.75" customHeight="1">
      <c r="A6" s="34" t="s">
        <v>79</v>
      </c>
      <c r="B6" s="33" t="s">
        <v>80</v>
      </c>
      <c r="C6" s="35" t="s">
        <v>81</v>
      </c>
      <c r="D6" s="37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7"/>
      <c r="BH6" s="37"/>
      <c r="BI6" s="37"/>
      <c r="BJ6" s="37"/>
      <c r="BK6" s="37"/>
      <c r="BL6" s="37"/>
      <c r="BM6" s="38"/>
      <c r="BN6" s="38"/>
      <c r="BO6" s="38"/>
      <c r="BP6" s="38"/>
      <c r="BQ6" s="38"/>
      <c r="BR6" s="38"/>
      <c r="BS6" s="38"/>
      <c r="BT6" s="38"/>
      <c r="BU6" s="38"/>
      <c r="BV6" s="38"/>
      <c r="BW6" s="56"/>
      <c r="BX6" s="56"/>
      <c r="BY6" s="38"/>
      <c r="BZ6" s="38"/>
      <c r="CA6" s="38"/>
      <c r="CB6" s="38"/>
      <c r="CC6" s="38"/>
      <c r="CD6" s="38"/>
      <c r="CE6" s="38"/>
      <c r="CF6" s="38"/>
      <c r="CG6" s="38"/>
      <c r="CH6" s="38"/>
      <c r="CI6" s="38"/>
      <c r="CJ6" s="38"/>
      <c r="CK6" s="38"/>
      <c r="CL6" s="38"/>
      <c r="CM6" s="38"/>
      <c r="CN6" s="38"/>
      <c r="CO6" s="56"/>
      <c r="CP6" s="56"/>
      <c r="CQ6" s="38"/>
      <c r="CR6" s="56"/>
      <c r="CS6" s="56"/>
      <c r="CT6" s="38"/>
      <c r="CU6" s="56"/>
      <c r="CV6" s="56"/>
      <c r="CW6" s="38"/>
      <c r="CX6" s="56"/>
      <c r="CY6" s="56"/>
      <c r="CZ6" s="37"/>
      <c r="DA6" s="56"/>
      <c r="DB6" s="56"/>
      <c r="DC6" s="56"/>
      <c r="DD6" s="38"/>
      <c r="DE6" s="38"/>
      <c r="DF6" s="38"/>
      <c r="DG6" s="38"/>
      <c r="DH6" s="38"/>
      <c r="DI6" s="38"/>
    </row>
    <row r="7" spans="1:113" ht="19.5" customHeight="1">
      <c r="A7" s="57" t="s">
        <v>38</v>
      </c>
      <c r="B7" s="57" t="s">
        <v>38</v>
      </c>
      <c r="C7" s="57" t="s">
        <v>38</v>
      </c>
      <c r="D7" s="57" t="s">
        <v>59</v>
      </c>
      <c r="E7" s="84">
        <f aca="true" t="shared" si="0" ref="E7:E30">SUM(F7,T7,AV7,BH7,BM7,BZ7,CR7,CU7,DA7,DD7)</f>
        <v>741.8599999999999</v>
      </c>
      <c r="F7" s="84">
        <v>341.53</v>
      </c>
      <c r="G7" s="84">
        <v>157.37</v>
      </c>
      <c r="H7" s="84">
        <v>18.03</v>
      </c>
      <c r="I7" s="84">
        <v>0</v>
      </c>
      <c r="J7" s="84">
        <v>0</v>
      </c>
      <c r="K7" s="84">
        <v>87</v>
      </c>
      <c r="L7" s="84">
        <v>17.33</v>
      </c>
      <c r="M7" s="84">
        <v>15</v>
      </c>
      <c r="N7" s="84">
        <v>20</v>
      </c>
      <c r="O7" s="85">
        <v>0</v>
      </c>
      <c r="P7" s="85">
        <v>1.8</v>
      </c>
      <c r="Q7" s="85">
        <v>25</v>
      </c>
      <c r="R7" s="85">
        <v>0</v>
      </c>
      <c r="S7" s="85">
        <v>0</v>
      </c>
      <c r="T7" s="85">
        <v>278.28</v>
      </c>
      <c r="U7" s="85">
        <v>2.9</v>
      </c>
      <c r="V7" s="85">
        <v>13.22</v>
      </c>
      <c r="W7" s="85">
        <v>25</v>
      </c>
      <c r="X7" s="85">
        <v>0</v>
      </c>
      <c r="Y7" s="85">
        <v>0.5</v>
      </c>
      <c r="Z7" s="85">
        <v>1.5</v>
      </c>
      <c r="AA7" s="85">
        <v>1</v>
      </c>
      <c r="AB7" s="85">
        <v>0</v>
      </c>
      <c r="AC7" s="85">
        <v>0</v>
      </c>
      <c r="AD7" s="85">
        <v>52.44</v>
      </c>
      <c r="AE7" s="85">
        <v>0</v>
      </c>
      <c r="AF7" s="85">
        <v>0</v>
      </c>
      <c r="AG7" s="85">
        <v>0</v>
      </c>
      <c r="AH7" s="85">
        <v>2.5</v>
      </c>
      <c r="AI7" s="85">
        <v>0</v>
      </c>
      <c r="AJ7" s="85">
        <v>0</v>
      </c>
      <c r="AK7" s="85">
        <v>63.65</v>
      </c>
      <c r="AL7" s="85">
        <v>0</v>
      </c>
      <c r="AM7" s="85">
        <v>0</v>
      </c>
      <c r="AN7" s="85">
        <v>19.7</v>
      </c>
      <c r="AO7" s="85">
        <v>37.58</v>
      </c>
      <c r="AP7" s="85">
        <v>2.21</v>
      </c>
      <c r="AQ7" s="85">
        <v>4.12</v>
      </c>
      <c r="AR7" s="85">
        <v>2</v>
      </c>
      <c r="AS7" s="85">
        <v>49.96</v>
      </c>
      <c r="AT7" s="85">
        <v>0</v>
      </c>
      <c r="AU7" s="85">
        <v>0</v>
      </c>
      <c r="AV7" s="85">
        <v>0.05</v>
      </c>
      <c r="AW7" s="85">
        <v>0</v>
      </c>
      <c r="AX7" s="85">
        <v>0</v>
      </c>
      <c r="AY7" s="85">
        <v>0</v>
      </c>
      <c r="AZ7" s="85">
        <v>0</v>
      </c>
      <c r="BA7" s="85">
        <v>0</v>
      </c>
      <c r="BB7" s="85">
        <v>0</v>
      </c>
      <c r="BC7" s="85">
        <v>0</v>
      </c>
      <c r="BD7" s="85">
        <v>0</v>
      </c>
      <c r="BE7" s="85">
        <v>0.05</v>
      </c>
      <c r="BF7" s="85">
        <v>0</v>
      </c>
      <c r="BG7" s="85">
        <v>0</v>
      </c>
      <c r="BH7" s="85">
        <v>0</v>
      </c>
      <c r="BI7" s="85">
        <v>0</v>
      </c>
      <c r="BJ7" s="85">
        <v>0</v>
      </c>
      <c r="BK7" s="85">
        <v>0</v>
      </c>
      <c r="BL7" s="85">
        <v>0</v>
      </c>
      <c r="BM7" s="85">
        <v>0</v>
      </c>
      <c r="BN7" s="85">
        <v>0</v>
      </c>
      <c r="BO7" s="85">
        <v>0</v>
      </c>
      <c r="BP7" s="85">
        <v>0</v>
      </c>
      <c r="BQ7" s="85">
        <v>0</v>
      </c>
      <c r="BR7" s="85">
        <v>0</v>
      </c>
      <c r="BS7" s="85">
        <v>0</v>
      </c>
      <c r="BT7" s="85">
        <v>0</v>
      </c>
      <c r="BU7" s="85">
        <v>0</v>
      </c>
      <c r="BV7" s="85">
        <v>0</v>
      </c>
      <c r="BW7" s="85">
        <v>0</v>
      </c>
      <c r="BX7" s="85">
        <v>0</v>
      </c>
      <c r="BY7" s="85">
        <v>0</v>
      </c>
      <c r="BZ7" s="85">
        <v>122</v>
      </c>
      <c r="CA7" s="85">
        <v>0</v>
      </c>
      <c r="CB7" s="85">
        <v>5.42</v>
      </c>
      <c r="CC7" s="85">
        <v>0</v>
      </c>
      <c r="CD7" s="85">
        <v>91.58</v>
      </c>
      <c r="CE7" s="85">
        <v>0</v>
      </c>
      <c r="CF7" s="85">
        <v>0</v>
      </c>
      <c r="CG7" s="85">
        <v>0</v>
      </c>
      <c r="CH7" s="85">
        <v>0</v>
      </c>
      <c r="CI7" s="85">
        <v>0</v>
      </c>
      <c r="CJ7" s="85">
        <v>0</v>
      </c>
      <c r="CK7" s="85">
        <v>0</v>
      </c>
      <c r="CL7" s="85">
        <v>25</v>
      </c>
      <c r="CM7" s="85">
        <v>0</v>
      </c>
      <c r="CN7" s="85">
        <v>0</v>
      </c>
      <c r="CO7" s="85">
        <v>0</v>
      </c>
      <c r="CP7" s="85">
        <v>0</v>
      </c>
      <c r="CQ7" s="85">
        <v>0</v>
      </c>
      <c r="CR7" s="85">
        <v>0</v>
      </c>
      <c r="CS7" s="85">
        <v>0</v>
      </c>
      <c r="CT7" s="85">
        <v>0</v>
      </c>
      <c r="CU7" s="85">
        <v>0</v>
      </c>
      <c r="CV7" s="85">
        <v>0</v>
      </c>
      <c r="CW7" s="85">
        <v>0</v>
      </c>
      <c r="CX7" s="85">
        <v>0</v>
      </c>
      <c r="CY7" s="85">
        <v>0</v>
      </c>
      <c r="CZ7" s="85">
        <v>0</v>
      </c>
      <c r="DA7" s="85">
        <v>0</v>
      </c>
      <c r="DB7" s="85">
        <v>0</v>
      </c>
      <c r="DC7" s="85">
        <v>0</v>
      </c>
      <c r="DD7" s="85">
        <v>0</v>
      </c>
      <c r="DE7" s="85">
        <v>0</v>
      </c>
      <c r="DF7" s="85">
        <v>0</v>
      </c>
      <c r="DG7" s="85">
        <v>0</v>
      </c>
      <c r="DH7" s="85">
        <v>0</v>
      </c>
      <c r="DI7" s="85">
        <v>0</v>
      </c>
    </row>
    <row r="8" spans="1:113" ht="19.5" customHeight="1">
      <c r="A8" s="57" t="s">
        <v>38</v>
      </c>
      <c r="B8" s="57" t="s">
        <v>38</v>
      </c>
      <c r="C8" s="57" t="s">
        <v>38</v>
      </c>
      <c r="D8" s="57" t="s">
        <v>285</v>
      </c>
      <c r="E8" s="84">
        <f t="shared" si="0"/>
        <v>649.8</v>
      </c>
      <c r="F8" s="84">
        <v>249.47</v>
      </c>
      <c r="G8" s="84">
        <v>157.37</v>
      </c>
      <c r="H8" s="84">
        <v>3.3</v>
      </c>
      <c r="I8" s="84">
        <v>0</v>
      </c>
      <c r="J8" s="84">
        <v>0</v>
      </c>
      <c r="K8" s="84">
        <v>87</v>
      </c>
      <c r="L8" s="84">
        <v>0</v>
      </c>
      <c r="M8" s="84">
        <v>0</v>
      </c>
      <c r="N8" s="84">
        <v>0</v>
      </c>
      <c r="O8" s="85">
        <v>0</v>
      </c>
      <c r="P8" s="85">
        <v>1.8</v>
      </c>
      <c r="Q8" s="85">
        <v>0</v>
      </c>
      <c r="R8" s="85">
        <v>0</v>
      </c>
      <c r="S8" s="85">
        <v>0</v>
      </c>
      <c r="T8" s="85">
        <v>278.28</v>
      </c>
      <c r="U8" s="85">
        <v>2.9</v>
      </c>
      <c r="V8" s="85">
        <v>13.22</v>
      </c>
      <c r="W8" s="85">
        <v>25</v>
      </c>
      <c r="X8" s="85">
        <v>0</v>
      </c>
      <c r="Y8" s="85">
        <v>0.5</v>
      </c>
      <c r="Z8" s="85">
        <v>1.5</v>
      </c>
      <c r="AA8" s="85">
        <v>1</v>
      </c>
      <c r="AB8" s="85">
        <v>0</v>
      </c>
      <c r="AC8" s="85">
        <v>0</v>
      </c>
      <c r="AD8" s="85">
        <v>52.44</v>
      </c>
      <c r="AE8" s="85">
        <v>0</v>
      </c>
      <c r="AF8" s="85">
        <v>0</v>
      </c>
      <c r="AG8" s="85">
        <v>0</v>
      </c>
      <c r="AH8" s="85">
        <v>2.5</v>
      </c>
      <c r="AI8" s="85">
        <v>0</v>
      </c>
      <c r="AJ8" s="85">
        <v>0</v>
      </c>
      <c r="AK8" s="85">
        <v>63.65</v>
      </c>
      <c r="AL8" s="85">
        <v>0</v>
      </c>
      <c r="AM8" s="85">
        <v>0</v>
      </c>
      <c r="AN8" s="85">
        <v>19.7</v>
      </c>
      <c r="AO8" s="85">
        <v>37.58</v>
      </c>
      <c r="AP8" s="85">
        <v>2.21</v>
      </c>
      <c r="AQ8" s="85">
        <v>4.12</v>
      </c>
      <c r="AR8" s="85">
        <v>2</v>
      </c>
      <c r="AS8" s="85">
        <v>49.96</v>
      </c>
      <c r="AT8" s="85">
        <v>0</v>
      </c>
      <c r="AU8" s="85">
        <v>0</v>
      </c>
      <c r="AV8" s="85">
        <v>0.05</v>
      </c>
      <c r="AW8" s="85">
        <v>0</v>
      </c>
      <c r="AX8" s="85">
        <v>0</v>
      </c>
      <c r="AY8" s="85">
        <v>0</v>
      </c>
      <c r="AZ8" s="85">
        <v>0</v>
      </c>
      <c r="BA8" s="85">
        <v>0</v>
      </c>
      <c r="BB8" s="85">
        <v>0</v>
      </c>
      <c r="BC8" s="85">
        <v>0</v>
      </c>
      <c r="BD8" s="85">
        <v>0</v>
      </c>
      <c r="BE8" s="85">
        <v>0.05</v>
      </c>
      <c r="BF8" s="85">
        <v>0</v>
      </c>
      <c r="BG8" s="85">
        <v>0</v>
      </c>
      <c r="BH8" s="85">
        <v>0</v>
      </c>
      <c r="BI8" s="85">
        <v>0</v>
      </c>
      <c r="BJ8" s="85">
        <v>0</v>
      </c>
      <c r="BK8" s="85">
        <v>0</v>
      </c>
      <c r="BL8" s="85">
        <v>0</v>
      </c>
      <c r="BM8" s="85">
        <v>0</v>
      </c>
      <c r="BN8" s="85">
        <v>0</v>
      </c>
      <c r="BO8" s="85">
        <v>0</v>
      </c>
      <c r="BP8" s="85">
        <v>0</v>
      </c>
      <c r="BQ8" s="85">
        <v>0</v>
      </c>
      <c r="BR8" s="85">
        <v>0</v>
      </c>
      <c r="BS8" s="85">
        <v>0</v>
      </c>
      <c r="BT8" s="85">
        <v>0</v>
      </c>
      <c r="BU8" s="85">
        <v>0</v>
      </c>
      <c r="BV8" s="85">
        <v>0</v>
      </c>
      <c r="BW8" s="85">
        <v>0</v>
      </c>
      <c r="BX8" s="85">
        <v>0</v>
      </c>
      <c r="BY8" s="85">
        <v>0</v>
      </c>
      <c r="BZ8" s="85">
        <v>122</v>
      </c>
      <c r="CA8" s="85">
        <v>0</v>
      </c>
      <c r="CB8" s="85">
        <v>5.42</v>
      </c>
      <c r="CC8" s="85">
        <v>0</v>
      </c>
      <c r="CD8" s="85">
        <v>91.58</v>
      </c>
      <c r="CE8" s="85">
        <v>0</v>
      </c>
      <c r="CF8" s="85">
        <v>0</v>
      </c>
      <c r="CG8" s="85">
        <v>0</v>
      </c>
      <c r="CH8" s="85">
        <v>0</v>
      </c>
      <c r="CI8" s="85">
        <v>0</v>
      </c>
      <c r="CJ8" s="85">
        <v>0</v>
      </c>
      <c r="CK8" s="85">
        <v>0</v>
      </c>
      <c r="CL8" s="85">
        <v>25</v>
      </c>
      <c r="CM8" s="85">
        <v>0</v>
      </c>
      <c r="CN8" s="85">
        <v>0</v>
      </c>
      <c r="CO8" s="85">
        <v>0</v>
      </c>
      <c r="CP8" s="85">
        <v>0</v>
      </c>
      <c r="CQ8" s="85">
        <v>0</v>
      </c>
      <c r="CR8" s="85">
        <v>0</v>
      </c>
      <c r="CS8" s="85">
        <v>0</v>
      </c>
      <c r="CT8" s="85">
        <v>0</v>
      </c>
      <c r="CU8" s="85">
        <v>0</v>
      </c>
      <c r="CV8" s="85">
        <v>0</v>
      </c>
      <c r="CW8" s="85">
        <v>0</v>
      </c>
      <c r="CX8" s="85">
        <v>0</v>
      </c>
      <c r="CY8" s="85">
        <v>0</v>
      </c>
      <c r="CZ8" s="85">
        <v>0</v>
      </c>
      <c r="DA8" s="85">
        <v>0</v>
      </c>
      <c r="DB8" s="85">
        <v>0</v>
      </c>
      <c r="DC8" s="85">
        <v>0</v>
      </c>
      <c r="DD8" s="85">
        <v>0</v>
      </c>
      <c r="DE8" s="85">
        <v>0</v>
      </c>
      <c r="DF8" s="85">
        <v>0</v>
      </c>
      <c r="DG8" s="85">
        <v>0</v>
      </c>
      <c r="DH8" s="85">
        <v>0</v>
      </c>
      <c r="DI8" s="85">
        <v>0</v>
      </c>
    </row>
    <row r="9" spans="1:113" ht="19.5" customHeight="1">
      <c r="A9" s="57" t="s">
        <v>38</v>
      </c>
      <c r="B9" s="57" t="s">
        <v>38</v>
      </c>
      <c r="C9" s="57" t="s">
        <v>38</v>
      </c>
      <c r="D9" s="57" t="s">
        <v>286</v>
      </c>
      <c r="E9" s="84">
        <f t="shared" si="0"/>
        <v>10</v>
      </c>
      <c r="F9" s="84">
        <v>0</v>
      </c>
      <c r="G9" s="84">
        <v>0</v>
      </c>
      <c r="H9" s="84">
        <v>0</v>
      </c>
      <c r="I9" s="84">
        <v>0</v>
      </c>
      <c r="J9" s="84">
        <v>0</v>
      </c>
      <c r="K9" s="84">
        <v>0</v>
      </c>
      <c r="L9" s="84">
        <v>0</v>
      </c>
      <c r="M9" s="84">
        <v>0</v>
      </c>
      <c r="N9" s="84">
        <v>0</v>
      </c>
      <c r="O9" s="85">
        <v>0</v>
      </c>
      <c r="P9" s="85">
        <v>0</v>
      </c>
      <c r="Q9" s="85">
        <v>0</v>
      </c>
      <c r="R9" s="85">
        <v>0</v>
      </c>
      <c r="S9" s="85">
        <v>0</v>
      </c>
      <c r="T9" s="85">
        <v>10</v>
      </c>
      <c r="U9" s="85">
        <v>0</v>
      </c>
      <c r="V9" s="85">
        <v>1.06</v>
      </c>
      <c r="W9" s="85">
        <v>0</v>
      </c>
      <c r="X9" s="85">
        <v>0</v>
      </c>
      <c r="Y9" s="85">
        <v>0</v>
      </c>
      <c r="Z9" s="85">
        <v>0</v>
      </c>
      <c r="AA9" s="85">
        <v>0</v>
      </c>
      <c r="AB9" s="85">
        <v>0</v>
      </c>
      <c r="AC9" s="85">
        <v>0</v>
      </c>
      <c r="AD9" s="85">
        <v>1.44</v>
      </c>
      <c r="AE9" s="85">
        <v>0</v>
      </c>
      <c r="AF9" s="85">
        <v>0</v>
      </c>
      <c r="AG9" s="85">
        <v>0</v>
      </c>
      <c r="AH9" s="85">
        <v>0</v>
      </c>
      <c r="AI9" s="85">
        <v>0</v>
      </c>
      <c r="AJ9" s="85">
        <v>0</v>
      </c>
      <c r="AK9" s="85">
        <v>3.5</v>
      </c>
      <c r="AL9" s="85">
        <v>0</v>
      </c>
      <c r="AM9" s="85">
        <v>0</v>
      </c>
      <c r="AN9" s="85">
        <v>0</v>
      </c>
      <c r="AO9" s="85">
        <v>2.8</v>
      </c>
      <c r="AP9" s="85">
        <v>0</v>
      </c>
      <c r="AQ9" s="85">
        <v>0</v>
      </c>
      <c r="AR9" s="85">
        <v>0</v>
      </c>
      <c r="AS9" s="85">
        <v>1.2</v>
      </c>
      <c r="AT9" s="85">
        <v>0</v>
      </c>
      <c r="AU9" s="85">
        <v>0</v>
      </c>
      <c r="AV9" s="85">
        <v>0</v>
      </c>
      <c r="AW9" s="85">
        <v>0</v>
      </c>
      <c r="AX9" s="85">
        <v>0</v>
      </c>
      <c r="AY9" s="85">
        <v>0</v>
      </c>
      <c r="AZ9" s="85">
        <v>0</v>
      </c>
      <c r="BA9" s="85">
        <v>0</v>
      </c>
      <c r="BB9" s="85">
        <v>0</v>
      </c>
      <c r="BC9" s="85">
        <v>0</v>
      </c>
      <c r="BD9" s="85">
        <v>0</v>
      </c>
      <c r="BE9" s="85">
        <v>0</v>
      </c>
      <c r="BF9" s="85">
        <v>0</v>
      </c>
      <c r="BG9" s="85">
        <v>0</v>
      </c>
      <c r="BH9" s="85">
        <v>0</v>
      </c>
      <c r="BI9" s="85">
        <v>0</v>
      </c>
      <c r="BJ9" s="85">
        <v>0</v>
      </c>
      <c r="BK9" s="85">
        <v>0</v>
      </c>
      <c r="BL9" s="85">
        <v>0</v>
      </c>
      <c r="BM9" s="85">
        <v>0</v>
      </c>
      <c r="BN9" s="85">
        <v>0</v>
      </c>
      <c r="BO9" s="85">
        <v>0</v>
      </c>
      <c r="BP9" s="85">
        <v>0</v>
      </c>
      <c r="BQ9" s="85">
        <v>0</v>
      </c>
      <c r="BR9" s="85">
        <v>0</v>
      </c>
      <c r="BS9" s="85">
        <v>0</v>
      </c>
      <c r="BT9" s="85">
        <v>0</v>
      </c>
      <c r="BU9" s="85">
        <v>0</v>
      </c>
      <c r="BV9" s="85">
        <v>0</v>
      </c>
      <c r="BW9" s="85">
        <v>0</v>
      </c>
      <c r="BX9" s="85">
        <v>0</v>
      </c>
      <c r="BY9" s="85">
        <v>0</v>
      </c>
      <c r="BZ9" s="85">
        <v>0</v>
      </c>
      <c r="CA9" s="85">
        <v>0</v>
      </c>
      <c r="CB9" s="85">
        <v>0</v>
      </c>
      <c r="CC9" s="85">
        <v>0</v>
      </c>
      <c r="CD9" s="85">
        <v>0</v>
      </c>
      <c r="CE9" s="85">
        <v>0</v>
      </c>
      <c r="CF9" s="85">
        <v>0</v>
      </c>
      <c r="CG9" s="85">
        <v>0</v>
      </c>
      <c r="CH9" s="85">
        <v>0</v>
      </c>
      <c r="CI9" s="85">
        <v>0</v>
      </c>
      <c r="CJ9" s="85">
        <v>0</v>
      </c>
      <c r="CK9" s="85">
        <v>0</v>
      </c>
      <c r="CL9" s="85">
        <v>0</v>
      </c>
      <c r="CM9" s="85">
        <v>0</v>
      </c>
      <c r="CN9" s="85">
        <v>0</v>
      </c>
      <c r="CO9" s="85">
        <v>0</v>
      </c>
      <c r="CP9" s="85">
        <v>0</v>
      </c>
      <c r="CQ9" s="85">
        <v>0</v>
      </c>
      <c r="CR9" s="85">
        <v>0</v>
      </c>
      <c r="CS9" s="85">
        <v>0</v>
      </c>
      <c r="CT9" s="85">
        <v>0</v>
      </c>
      <c r="CU9" s="85">
        <v>0</v>
      </c>
      <c r="CV9" s="85">
        <v>0</v>
      </c>
      <c r="CW9" s="85">
        <v>0</v>
      </c>
      <c r="CX9" s="85">
        <v>0</v>
      </c>
      <c r="CY9" s="85">
        <v>0</v>
      </c>
      <c r="CZ9" s="85">
        <v>0</v>
      </c>
      <c r="DA9" s="85">
        <v>0</v>
      </c>
      <c r="DB9" s="85">
        <v>0</v>
      </c>
      <c r="DC9" s="85">
        <v>0</v>
      </c>
      <c r="DD9" s="85">
        <v>0</v>
      </c>
      <c r="DE9" s="85">
        <v>0</v>
      </c>
      <c r="DF9" s="85">
        <v>0</v>
      </c>
      <c r="DG9" s="85">
        <v>0</v>
      </c>
      <c r="DH9" s="85">
        <v>0</v>
      </c>
      <c r="DI9" s="85">
        <v>0</v>
      </c>
    </row>
    <row r="10" spans="1:113" ht="19.5" customHeight="1">
      <c r="A10" s="57" t="s">
        <v>87</v>
      </c>
      <c r="B10" s="57" t="s">
        <v>88</v>
      </c>
      <c r="C10" s="57" t="s">
        <v>89</v>
      </c>
      <c r="D10" s="57" t="s">
        <v>287</v>
      </c>
      <c r="E10" s="84">
        <f t="shared" si="0"/>
        <v>10</v>
      </c>
      <c r="F10" s="84">
        <v>0</v>
      </c>
      <c r="G10" s="84">
        <v>0</v>
      </c>
      <c r="H10" s="84">
        <v>0</v>
      </c>
      <c r="I10" s="84">
        <v>0</v>
      </c>
      <c r="J10" s="84">
        <v>0</v>
      </c>
      <c r="K10" s="84">
        <v>0</v>
      </c>
      <c r="L10" s="84">
        <v>0</v>
      </c>
      <c r="M10" s="84">
        <v>0</v>
      </c>
      <c r="N10" s="84">
        <v>0</v>
      </c>
      <c r="O10" s="85">
        <v>0</v>
      </c>
      <c r="P10" s="85">
        <v>0</v>
      </c>
      <c r="Q10" s="85">
        <v>0</v>
      </c>
      <c r="R10" s="85">
        <v>0</v>
      </c>
      <c r="S10" s="85">
        <v>0</v>
      </c>
      <c r="T10" s="85">
        <v>10</v>
      </c>
      <c r="U10" s="85">
        <v>0</v>
      </c>
      <c r="V10" s="85">
        <v>1.06</v>
      </c>
      <c r="W10" s="85">
        <v>0</v>
      </c>
      <c r="X10" s="85">
        <v>0</v>
      </c>
      <c r="Y10" s="85">
        <v>0</v>
      </c>
      <c r="Z10" s="85">
        <v>0</v>
      </c>
      <c r="AA10" s="85">
        <v>0</v>
      </c>
      <c r="AB10" s="85">
        <v>0</v>
      </c>
      <c r="AC10" s="85">
        <v>0</v>
      </c>
      <c r="AD10" s="85">
        <v>1.44</v>
      </c>
      <c r="AE10" s="85">
        <v>0</v>
      </c>
      <c r="AF10" s="85">
        <v>0</v>
      </c>
      <c r="AG10" s="85">
        <v>0</v>
      </c>
      <c r="AH10" s="85">
        <v>0</v>
      </c>
      <c r="AI10" s="85">
        <v>0</v>
      </c>
      <c r="AJ10" s="85">
        <v>0</v>
      </c>
      <c r="AK10" s="85">
        <v>3.5</v>
      </c>
      <c r="AL10" s="85">
        <v>0</v>
      </c>
      <c r="AM10" s="85">
        <v>0</v>
      </c>
      <c r="AN10" s="85">
        <v>0</v>
      </c>
      <c r="AO10" s="85">
        <v>2.8</v>
      </c>
      <c r="AP10" s="85">
        <v>0</v>
      </c>
      <c r="AQ10" s="85">
        <v>0</v>
      </c>
      <c r="AR10" s="85">
        <v>0</v>
      </c>
      <c r="AS10" s="85">
        <v>1.2</v>
      </c>
      <c r="AT10" s="85">
        <v>0</v>
      </c>
      <c r="AU10" s="85">
        <v>0</v>
      </c>
      <c r="AV10" s="85">
        <v>0</v>
      </c>
      <c r="AW10" s="85">
        <v>0</v>
      </c>
      <c r="AX10" s="85">
        <v>0</v>
      </c>
      <c r="AY10" s="85">
        <v>0</v>
      </c>
      <c r="AZ10" s="85">
        <v>0</v>
      </c>
      <c r="BA10" s="85">
        <v>0</v>
      </c>
      <c r="BB10" s="85">
        <v>0</v>
      </c>
      <c r="BC10" s="85">
        <v>0</v>
      </c>
      <c r="BD10" s="85">
        <v>0</v>
      </c>
      <c r="BE10" s="85">
        <v>0</v>
      </c>
      <c r="BF10" s="85">
        <v>0</v>
      </c>
      <c r="BG10" s="85">
        <v>0</v>
      </c>
      <c r="BH10" s="85">
        <v>0</v>
      </c>
      <c r="BI10" s="85">
        <v>0</v>
      </c>
      <c r="BJ10" s="85">
        <v>0</v>
      </c>
      <c r="BK10" s="85">
        <v>0</v>
      </c>
      <c r="BL10" s="85">
        <v>0</v>
      </c>
      <c r="BM10" s="85">
        <v>0</v>
      </c>
      <c r="BN10" s="85">
        <v>0</v>
      </c>
      <c r="BO10" s="85">
        <v>0</v>
      </c>
      <c r="BP10" s="85">
        <v>0</v>
      </c>
      <c r="BQ10" s="85">
        <v>0</v>
      </c>
      <c r="BR10" s="85">
        <v>0</v>
      </c>
      <c r="BS10" s="85">
        <v>0</v>
      </c>
      <c r="BT10" s="85">
        <v>0</v>
      </c>
      <c r="BU10" s="85">
        <v>0</v>
      </c>
      <c r="BV10" s="85">
        <v>0</v>
      </c>
      <c r="BW10" s="85">
        <v>0</v>
      </c>
      <c r="BX10" s="85">
        <v>0</v>
      </c>
      <c r="BY10" s="85">
        <v>0</v>
      </c>
      <c r="BZ10" s="85">
        <v>0</v>
      </c>
      <c r="CA10" s="85">
        <v>0</v>
      </c>
      <c r="CB10" s="85">
        <v>0</v>
      </c>
      <c r="CC10" s="85">
        <v>0</v>
      </c>
      <c r="CD10" s="85">
        <v>0</v>
      </c>
      <c r="CE10" s="85">
        <v>0</v>
      </c>
      <c r="CF10" s="85">
        <v>0</v>
      </c>
      <c r="CG10" s="85">
        <v>0</v>
      </c>
      <c r="CH10" s="85">
        <v>0</v>
      </c>
      <c r="CI10" s="85">
        <v>0</v>
      </c>
      <c r="CJ10" s="85">
        <v>0</v>
      </c>
      <c r="CK10" s="85">
        <v>0</v>
      </c>
      <c r="CL10" s="85">
        <v>0</v>
      </c>
      <c r="CM10" s="85">
        <v>0</v>
      </c>
      <c r="CN10" s="85">
        <v>0</v>
      </c>
      <c r="CO10" s="85">
        <v>0</v>
      </c>
      <c r="CP10" s="85">
        <v>0</v>
      </c>
      <c r="CQ10" s="85">
        <v>0</v>
      </c>
      <c r="CR10" s="85">
        <v>0</v>
      </c>
      <c r="CS10" s="85">
        <v>0</v>
      </c>
      <c r="CT10" s="85">
        <v>0</v>
      </c>
      <c r="CU10" s="85">
        <v>0</v>
      </c>
      <c r="CV10" s="85">
        <v>0</v>
      </c>
      <c r="CW10" s="85">
        <v>0</v>
      </c>
      <c r="CX10" s="85">
        <v>0</v>
      </c>
      <c r="CY10" s="85">
        <v>0</v>
      </c>
      <c r="CZ10" s="85">
        <v>0</v>
      </c>
      <c r="DA10" s="85">
        <v>0</v>
      </c>
      <c r="DB10" s="85">
        <v>0</v>
      </c>
      <c r="DC10" s="85">
        <v>0</v>
      </c>
      <c r="DD10" s="85">
        <v>0</v>
      </c>
      <c r="DE10" s="85">
        <v>0</v>
      </c>
      <c r="DF10" s="85">
        <v>0</v>
      </c>
      <c r="DG10" s="85">
        <v>0</v>
      </c>
      <c r="DH10" s="85">
        <v>0</v>
      </c>
      <c r="DI10" s="85">
        <v>0</v>
      </c>
    </row>
    <row r="11" spans="1:113" ht="19.5" customHeight="1">
      <c r="A11" s="57" t="s">
        <v>38</v>
      </c>
      <c r="B11" s="57" t="s">
        <v>38</v>
      </c>
      <c r="C11" s="57" t="s">
        <v>38</v>
      </c>
      <c r="D11" s="57" t="s">
        <v>288</v>
      </c>
      <c r="E11" s="84">
        <f t="shared" si="0"/>
        <v>604.75</v>
      </c>
      <c r="F11" s="84">
        <v>249.47</v>
      </c>
      <c r="G11" s="84">
        <v>157.37</v>
      </c>
      <c r="H11" s="84">
        <v>3.3</v>
      </c>
      <c r="I11" s="84">
        <v>0</v>
      </c>
      <c r="J11" s="84">
        <v>0</v>
      </c>
      <c r="K11" s="84">
        <v>87</v>
      </c>
      <c r="L11" s="84">
        <v>0</v>
      </c>
      <c r="M11" s="84">
        <v>0</v>
      </c>
      <c r="N11" s="84">
        <v>0</v>
      </c>
      <c r="O11" s="85">
        <v>0</v>
      </c>
      <c r="P11" s="85">
        <v>1.8</v>
      </c>
      <c r="Q11" s="85">
        <v>0</v>
      </c>
      <c r="R11" s="85">
        <v>0</v>
      </c>
      <c r="S11" s="85">
        <v>0</v>
      </c>
      <c r="T11" s="85">
        <v>233.23</v>
      </c>
      <c r="U11" s="85">
        <v>2.9</v>
      </c>
      <c r="V11" s="85">
        <v>11.06</v>
      </c>
      <c r="W11" s="85">
        <v>23</v>
      </c>
      <c r="X11" s="85">
        <v>0</v>
      </c>
      <c r="Y11" s="85">
        <v>0.5</v>
      </c>
      <c r="Z11" s="85">
        <v>1.5</v>
      </c>
      <c r="AA11" s="85">
        <v>1</v>
      </c>
      <c r="AB11" s="85">
        <v>0</v>
      </c>
      <c r="AC11" s="85">
        <v>0</v>
      </c>
      <c r="AD11" s="85">
        <v>44.92</v>
      </c>
      <c r="AE11" s="85">
        <v>0</v>
      </c>
      <c r="AF11" s="85">
        <v>0</v>
      </c>
      <c r="AG11" s="85">
        <v>0</v>
      </c>
      <c r="AH11" s="85">
        <v>2.5</v>
      </c>
      <c r="AI11" s="85">
        <v>0</v>
      </c>
      <c r="AJ11" s="85">
        <v>0</v>
      </c>
      <c r="AK11" s="85">
        <v>51.08</v>
      </c>
      <c r="AL11" s="85">
        <v>0</v>
      </c>
      <c r="AM11" s="85">
        <v>0</v>
      </c>
      <c r="AN11" s="85">
        <v>14.8</v>
      </c>
      <c r="AO11" s="85">
        <v>25.78</v>
      </c>
      <c r="AP11" s="85">
        <v>2.21</v>
      </c>
      <c r="AQ11" s="85">
        <v>4.12</v>
      </c>
      <c r="AR11" s="85">
        <v>2</v>
      </c>
      <c r="AS11" s="85">
        <v>45.86</v>
      </c>
      <c r="AT11" s="85">
        <v>0</v>
      </c>
      <c r="AU11" s="85">
        <v>0</v>
      </c>
      <c r="AV11" s="85">
        <v>0.05</v>
      </c>
      <c r="AW11" s="85">
        <v>0</v>
      </c>
      <c r="AX11" s="85">
        <v>0</v>
      </c>
      <c r="AY11" s="85">
        <v>0</v>
      </c>
      <c r="AZ11" s="85">
        <v>0</v>
      </c>
      <c r="BA11" s="85">
        <v>0</v>
      </c>
      <c r="BB11" s="85">
        <v>0</v>
      </c>
      <c r="BC11" s="85">
        <v>0</v>
      </c>
      <c r="BD11" s="85">
        <v>0</v>
      </c>
      <c r="BE11" s="85">
        <v>0.05</v>
      </c>
      <c r="BF11" s="85">
        <v>0</v>
      </c>
      <c r="BG11" s="85">
        <v>0</v>
      </c>
      <c r="BH11" s="85">
        <v>0</v>
      </c>
      <c r="BI11" s="85">
        <v>0</v>
      </c>
      <c r="BJ11" s="85">
        <v>0</v>
      </c>
      <c r="BK11" s="85">
        <v>0</v>
      </c>
      <c r="BL11" s="85">
        <v>0</v>
      </c>
      <c r="BM11" s="85">
        <v>0</v>
      </c>
      <c r="BN11" s="85">
        <v>0</v>
      </c>
      <c r="BO11" s="85">
        <v>0</v>
      </c>
      <c r="BP11" s="85">
        <v>0</v>
      </c>
      <c r="BQ11" s="85">
        <v>0</v>
      </c>
      <c r="BR11" s="85">
        <v>0</v>
      </c>
      <c r="BS11" s="85">
        <v>0</v>
      </c>
      <c r="BT11" s="85">
        <v>0</v>
      </c>
      <c r="BU11" s="85">
        <v>0</v>
      </c>
      <c r="BV11" s="85">
        <v>0</v>
      </c>
      <c r="BW11" s="85">
        <v>0</v>
      </c>
      <c r="BX11" s="85">
        <v>0</v>
      </c>
      <c r="BY11" s="85">
        <v>0</v>
      </c>
      <c r="BZ11" s="85">
        <v>122</v>
      </c>
      <c r="CA11" s="85">
        <v>0</v>
      </c>
      <c r="CB11" s="85">
        <v>5.42</v>
      </c>
      <c r="CC11" s="85">
        <v>0</v>
      </c>
      <c r="CD11" s="85">
        <v>91.58</v>
      </c>
      <c r="CE11" s="85">
        <v>0</v>
      </c>
      <c r="CF11" s="85">
        <v>0</v>
      </c>
      <c r="CG11" s="85">
        <v>0</v>
      </c>
      <c r="CH11" s="85">
        <v>0</v>
      </c>
      <c r="CI11" s="85">
        <v>0</v>
      </c>
      <c r="CJ11" s="85">
        <v>0</v>
      </c>
      <c r="CK11" s="85">
        <v>0</v>
      </c>
      <c r="CL11" s="85">
        <v>25</v>
      </c>
      <c r="CM11" s="85">
        <v>0</v>
      </c>
      <c r="CN11" s="85">
        <v>0</v>
      </c>
      <c r="CO11" s="85">
        <v>0</v>
      </c>
      <c r="CP11" s="85">
        <v>0</v>
      </c>
      <c r="CQ11" s="85">
        <v>0</v>
      </c>
      <c r="CR11" s="85">
        <v>0</v>
      </c>
      <c r="CS11" s="85">
        <v>0</v>
      </c>
      <c r="CT11" s="85">
        <v>0</v>
      </c>
      <c r="CU11" s="85">
        <v>0</v>
      </c>
      <c r="CV11" s="85">
        <v>0</v>
      </c>
      <c r="CW11" s="85">
        <v>0</v>
      </c>
      <c r="CX11" s="85">
        <v>0</v>
      </c>
      <c r="CY11" s="85">
        <v>0</v>
      </c>
      <c r="CZ11" s="85">
        <v>0</v>
      </c>
      <c r="DA11" s="85">
        <v>0</v>
      </c>
      <c r="DB11" s="85">
        <v>0</v>
      </c>
      <c r="DC11" s="85">
        <v>0</v>
      </c>
      <c r="DD11" s="85">
        <v>0</v>
      </c>
      <c r="DE11" s="85">
        <v>0</v>
      </c>
      <c r="DF11" s="85">
        <v>0</v>
      </c>
      <c r="DG11" s="85">
        <v>0</v>
      </c>
      <c r="DH11" s="85">
        <v>0</v>
      </c>
      <c r="DI11" s="85">
        <v>0</v>
      </c>
    </row>
    <row r="12" spans="1:113" ht="19.5" customHeight="1">
      <c r="A12" s="57" t="s">
        <v>87</v>
      </c>
      <c r="B12" s="57" t="s">
        <v>91</v>
      </c>
      <c r="C12" s="57" t="s">
        <v>92</v>
      </c>
      <c r="D12" s="57" t="s">
        <v>289</v>
      </c>
      <c r="E12" s="84">
        <f t="shared" si="0"/>
        <v>263.75</v>
      </c>
      <c r="F12" s="84">
        <v>249.47</v>
      </c>
      <c r="G12" s="84">
        <v>157.37</v>
      </c>
      <c r="H12" s="84">
        <v>3.3</v>
      </c>
      <c r="I12" s="84">
        <v>0</v>
      </c>
      <c r="J12" s="84">
        <v>0</v>
      </c>
      <c r="K12" s="84">
        <v>87</v>
      </c>
      <c r="L12" s="84">
        <v>0</v>
      </c>
      <c r="M12" s="84">
        <v>0</v>
      </c>
      <c r="N12" s="84">
        <v>0</v>
      </c>
      <c r="O12" s="85">
        <v>0</v>
      </c>
      <c r="P12" s="85">
        <v>1.8</v>
      </c>
      <c r="Q12" s="85">
        <v>0</v>
      </c>
      <c r="R12" s="85">
        <v>0</v>
      </c>
      <c r="S12" s="85">
        <v>0</v>
      </c>
      <c r="T12" s="85">
        <v>14.23</v>
      </c>
      <c r="U12" s="85">
        <v>2.9</v>
      </c>
      <c r="V12" s="85">
        <v>0</v>
      </c>
      <c r="W12" s="85">
        <v>0</v>
      </c>
      <c r="X12" s="85">
        <v>0</v>
      </c>
      <c r="Y12" s="85">
        <v>0.5</v>
      </c>
      <c r="Z12" s="85">
        <v>1.5</v>
      </c>
      <c r="AA12" s="85">
        <v>1</v>
      </c>
      <c r="AB12" s="85">
        <v>0</v>
      </c>
      <c r="AC12" s="85">
        <v>0</v>
      </c>
      <c r="AD12" s="85">
        <v>0</v>
      </c>
      <c r="AE12" s="85">
        <v>0</v>
      </c>
      <c r="AF12" s="85">
        <v>0</v>
      </c>
      <c r="AG12" s="85">
        <v>0</v>
      </c>
      <c r="AH12" s="85">
        <v>0</v>
      </c>
      <c r="AI12" s="85">
        <v>0</v>
      </c>
      <c r="AJ12" s="85">
        <v>0</v>
      </c>
      <c r="AK12" s="85">
        <v>0</v>
      </c>
      <c r="AL12" s="85">
        <v>0</v>
      </c>
      <c r="AM12" s="85">
        <v>0</v>
      </c>
      <c r="AN12" s="85">
        <v>0</v>
      </c>
      <c r="AO12" s="85">
        <v>0</v>
      </c>
      <c r="AP12" s="85">
        <v>2.21</v>
      </c>
      <c r="AQ12" s="85">
        <v>4.12</v>
      </c>
      <c r="AR12" s="85">
        <v>2</v>
      </c>
      <c r="AS12" s="85">
        <v>0</v>
      </c>
      <c r="AT12" s="85">
        <v>0</v>
      </c>
      <c r="AU12" s="85">
        <v>0</v>
      </c>
      <c r="AV12" s="85">
        <v>0.05</v>
      </c>
      <c r="AW12" s="85">
        <v>0</v>
      </c>
      <c r="AX12" s="85">
        <v>0</v>
      </c>
      <c r="AY12" s="85">
        <v>0</v>
      </c>
      <c r="AZ12" s="85">
        <v>0</v>
      </c>
      <c r="BA12" s="85">
        <v>0</v>
      </c>
      <c r="BB12" s="85">
        <v>0</v>
      </c>
      <c r="BC12" s="85">
        <v>0</v>
      </c>
      <c r="BD12" s="85">
        <v>0</v>
      </c>
      <c r="BE12" s="85">
        <v>0.05</v>
      </c>
      <c r="BF12" s="85">
        <v>0</v>
      </c>
      <c r="BG12" s="85">
        <v>0</v>
      </c>
      <c r="BH12" s="85">
        <v>0</v>
      </c>
      <c r="BI12" s="85">
        <v>0</v>
      </c>
      <c r="BJ12" s="85">
        <v>0</v>
      </c>
      <c r="BK12" s="85">
        <v>0</v>
      </c>
      <c r="BL12" s="85">
        <v>0</v>
      </c>
      <c r="BM12" s="85">
        <v>0</v>
      </c>
      <c r="BN12" s="85">
        <v>0</v>
      </c>
      <c r="BO12" s="85">
        <v>0</v>
      </c>
      <c r="BP12" s="85">
        <v>0</v>
      </c>
      <c r="BQ12" s="85">
        <v>0</v>
      </c>
      <c r="BR12" s="85">
        <v>0</v>
      </c>
      <c r="BS12" s="85">
        <v>0</v>
      </c>
      <c r="BT12" s="85">
        <v>0</v>
      </c>
      <c r="BU12" s="85">
        <v>0</v>
      </c>
      <c r="BV12" s="85">
        <v>0</v>
      </c>
      <c r="BW12" s="85">
        <v>0</v>
      </c>
      <c r="BX12" s="85">
        <v>0</v>
      </c>
      <c r="BY12" s="85">
        <v>0</v>
      </c>
      <c r="BZ12" s="85">
        <v>0</v>
      </c>
      <c r="CA12" s="85">
        <v>0</v>
      </c>
      <c r="CB12" s="85">
        <v>0</v>
      </c>
      <c r="CC12" s="85">
        <v>0</v>
      </c>
      <c r="CD12" s="85">
        <v>0</v>
      </c>
      <c r="CE12" s="85">
        <v>0</v>
      </c>
      <c r="CF12" s="85">
        <v>0</v>
      </c>
      <c r="CG12" s="85">
        <v>0</v>
      </c>
      <c r="CH12" s="85">
        <v>0</v>
      </c>
      <c r="CI12" s="85">
        <v>0</v>
      </c>
      <c r="CJ12" s="85">
        <v>0</v>
      </c>
      <c r="CK12" s="85">
        <v>0</v>
      </c>
      <c r="CL12" s="85">
        <v>0</v>
      </c>
      <c r="CM12" s="85">
        <v>0</v>
      </c>
      <c r="CN12" s="85">
        <v>0</v>
      </c>
      <c r="CO12" s="85">
        <v>0</v>
      </c>
      <c r="CP12" s="85">
        <v>0</v>
      </c>
      <c r="CQ12" s="85">
        <v>0</v>
      </c>
      <c r="CR12" s="85">
        <v>0</v>
      </c>
      <c r="CS12" s="85">
        <v>0</v>
      </c>
      <c r="CT12" s="85">
        <v>0</v>
      </c>
      <c r="CU12" s="85">
        <v>0</v>
      </c>
      <c r="CV12" s="85">
        <v>0</v>
      </c>
      <c r="CW12" s="85">
        <v>0</v>
      </c>
      <c r="CX12" s="85">
        <v>0</v>
      </c>
      <c r="CY12" s="85">
        <v>0</v>
      </c>
      <c r="CZ12" s="85">
        <v>0</v>
      </c>
      <c r="DA12" s="85">
        <v>0</v>
      </c>
      <c r="DB12" s="85">
        <v>0</v>
      </c>
      <c r="DC12" s="85">
        <v>0</v>
      </c>
      <c r="DD12" s="85">
        <v>0</v>
      </c>
      <c r="DE12" s="85">
        <v>0</v>
      </c>
      <c r="DF12" s="85">
        <v>0</v>
      </c>
      <c r="DG12" s="85">
        <v>0</v>
      </c>
      <c r="DH12" s="85">
        <v>0</v>
      </c>
      <c r="DI12" s="85">
        <v>0</v>
      </c>
    </row>
    <row r="13" spans="1:113" ht="19.5" customHeight="1">
      <c r="A13" s="57" t="s">
        <v>87</v>
      </c>
      <c r="B13" s="57" t="s">
        <v>91</v>
      </c>
      <c r="C13" s="57" t="s">
        <v>88</v>
      </c>
      <c r="D13" s="57" t="s">
        <v>290</v>
      </c>
      <c r="E13" s="84">
        <f t="shared" si="0"/>
        <v>341</v>
      </c>
      <c r="F13" s="84">
        <v>0</v>
      </c>
      <c r="G13" s="84">
        <v>0</v>
      </c>
      <c r="H13" s="84">
        <v>0</v>
      </c>
      <c r="I13" s="84">
        <v>0</v>
      </c>
      <c r="J13" s="84">
        <v>0</v>
      </c>
      <c r="K13" s="84">
        <v>0</v>
      </c>
      <c r="L13" s="84">
        <v>0</v>
      </c>
      <c r="M13" s="84">
        <v>0</v>
      </c>
      <c r="N13" s="84">
        <v>0</v>
      </c>
      <c r="O13" s="85">
        <v>0</v>
      </c>
      <c r="P13" s="85">
        <v>0</v>
      </c>
      <c r="Q13" s="85">
        <v>0</v>
      </c>
      <c r="R13" s="85">
        <v>0</v>
      </c>
      <c r="S13" s="85">
        <v>0</v>
      </c>
      <c r="T13" s="85">
        <v>219</v>
      </c>
      <c r="U13" s="85">
        <v>0</v>
      </c>
      <c r="V13" s="85">
        <v>11.06</v>
      </c>
      <c r="W13" s="85">
        <v>23</v>
      </c>
      <c r="X13" s="85">
        <v>0</v>
      </c>
      <c r="Y13" s="85">
        <v>0</v>
      </c>
      <c r="Z13" s="85">
        <v>0</v>
      </c>
      <c r="AA13" s="85">
        <v>0</v>
      </c>
      <c r="AB13" s="85">
        <v>0</v>
      </c>
      <c r="AC13" s="85">
        <v>0</v>
      </c>
      <c r="AD13" s="85">
        <v>44.92</v>
      </c>
      <c r="AE13" s="85">
        <v>0</v>
      </c>
      <c r="AF13" s="85">
        <v>0</v>
      </c>
      <c r="AG13" s="85">
        <v>0</v>
      </c>
      <c r="AH13" s="85">
        <v>2.5</v>
      </c>
      <c r="AI13" s="85">
        <v>0</v>
      </c>
      <c r="AJ13" s="85">
        <v>0</v>
      </c>
      <c r="AK13" s="85">
        <v>51.08</v>
      </c>
      <c r="AL13" s="85">
        <v>0</v>
      </c>
      <c r="AM13" s="85">
        <v>0</v>
      </c>
      <c r="AN13" s="85">
        <v>14.8</v>
      </c>
      <c r="AO13" s="85">
        <v>25.78</v>
      </c>
      <c r="AP13" s="85">
        <v>0</v>
      </c>
      <c r="AQ13" s="85">
        <v>0</v>
      </c>
      <c r="AR13" s="85">
        <v>0</v>
      </c>
      <c r="AS13" s="85">
        <v>45.86</v>
      </c>
      <c r="AT13" s="85">
        <v>0</v>
      </c>
      <c r="AU13" s="85">
        <v>0</v>
      </c>
      <c r="AV13" s="85">
        <v>0</v>
      </c>
      <c r="AW13" s="85">
        <v>0</v>
      </c>
      <c r="AX13" s="85">
        <v>0</v>
      </c>
      <c r="AY13" s="85">
        <v>0</v>
      </c>
      <c r="AZ13" s="85">
        <v>0</v>
      </c>
      <c r="BA13" s="85">
        <v>0</v>
      </c>
      <c r="BB13" s="85">
        <v>0</v>
      </c>
      <c r="BC13" s="85">
        <v>0</v>
      </c>
      <c r="BD13" s="85">
        <v>0</v>
      </c>
      <c r="BE13" s="85">
        <v>0</v>
      </c>
      <c r="BF13" s="85">
        <v>0</v>
      </c>
      <c r="BG13" s="85">
        <v>0</v>
      </c>
      <c r="BH13" s="85">
        <v>0</v>
      </c>
      <c r="BI13" s="85">
        <v>0</v>
      </c>
      <c r="BJ13" s="85">
        <v>0</v>
      </c>
      <c r="BK13" s="85">
        <v>0</v>
      </c>
      <c r="BL13" s="85">
        <v>0</v>
      </c>
      <c r="BM13" s="85">
        <v>0</v>
      </c>
      <c r="BN13" s="85">
        <v>0</v>
      </c>
      <c r="BO13" s="85">
        <v>0</v>
      </c>
      <c r="BP13" s="85">
        <v>0</v>
      </c>
      <c r="BQ13" s="85">
        <v>0</v>
      </c>
      <c r="BR13" s="85">
        <v>0</v>
      </c>
      <c r="BS13" s="85">
        <v>0</v>
      </c>
      <c r="BT13" s="85">
        <v>0</v>
      </c>
      <c r="BU13" s="85">
        <v>0</v>
      </c>
      <c r="BV13" s="85">
        <v>0</v>
      </c>
      <c r="BW13" s="85">
        <v>0</v>
      </c>
      <c r="BX13" s="85">
        <v>0</v>
      </c>
      <c r="BY13" s="85">
        <v>0</v>
      </c>
      <c r="BZ13" s="85">
        <v>122</v>
      </c>
      <c r="CA13" s="85">
        <v>0</v>
      </c>
      <c r="CB13" s="85">
        <v>5.42</v>
      </c>
      <c r="CC13" s="85">
        <v>0</v>
      </c>
      <c r="CD13" s="85">
        <v>91.58</v>
      </c>
      <c r="CE13" s="85">
        <v>0</v>
      </c>
      <c r="CF13" s="85">
        <v>0</v>
      </c>
      <c r="CG13" s="85">
        <v>0</v>
      </c>
      <c r="CH13" s="85">
        <v>0</v>
      </c>
      <c r="CI13" s="85">
        <v>0</v>
      </c>
      <c r="CJ13" s="85">
        <v>0</v>
      </c>
      <c r="CK13" s="85">
        <v>0</v>
      </c>
      <c r="CL13" s="85">
        <v>25</v>
      </c>
      <c r="CM13" s="85">
        <v>0</v>
      </c>
      <c r="CN13" s="85">
        <v>0</v>
      </c>
      <c r="CO13" s="85">
        <v>0</v>
      </c>
      <c r="CP13" s="85">
        <v>0</v>
      </c>
      <c r="CQ13" s="85">
        <v>0</v>
      </c>
      <c r="CR13" s="85">
        <v>0</v>
      </c>
      <c r="CS13" s="85">
        <v>0</v>
      </c>
      <c r="CT13" s="85">
        <v>0</v>
      </c>
      <c r="CU13" s="85">
        <v>0</v>
      </c>
      <c r="CV13" s="85">
        <v>0</v>
      </c>
      <c r="CW13" s="85">
        <v>0</v>
      </c>
      <c r="CX13" s="85">
        <v>0</v>
      </c>
      <c r="CY13" s="85">
        <v>0</v>
      </c>
      <c r="CZ13" s="85">
        <v>0</v>
      </c>
      <c r="DA13" s="85">
        <v>0</v>
      </c>
      <c r="DB13" s="85">
        <v>0</v>
      </c>
      <c r="DC13" s="85">
        <v>0</v>
      </c>
      <c r="DD13" s="85">
        <v>0</v>
      </c>
      <c r="DE13" s="85">
        <v>0</v>
      </c>
      <c r="DF13" s="85">
        <v>0</v>
      </c>
      <c r="DG13" s="85">
        <v>0</v>
      </c>
      <c r="DH13" s="85">
        <v>0</v>
      </c>
      <c r="DI13" s="85">
        <v>0</v>
      </c>
    </row>
    <row r="14" spans="1:113" ht="19.5" customHeight="1">
      <c r="A14" s="57" t="s">
        <v>38</v>
      </c>
      <c r="B14" s="57" t="s">
        <v>38</v>
      </c>
      <c r="C14" s="57" t="s">
        <v>38</v>
      </c>
      <c r="D14" s="57" t="s">
        <v>291</v>
      </c>
      <c r="E14" s="84">
        <f t="shared" si="0"/>
        <v>0.05</v>
      </c>
      <c r="F14" s="84">
        <v>0</v>
      </c>
      <c r="G14" s="84">
        <v>0</v>
      </c>
      <c r="H14" s="84">
        <v>0</v>
      </c>
      <c r="I14" s="84">
        <v>0</v>
      </c>
      <c r="J14" s="84">
        <v>0</v>
      </c>
      <c r="K14" s="84">
        <v>0</v>
      </c>
      <c r="L14" s="84">
        <v>0</v>
      </c>
      <c r="M14" s="84">
        <v>0</v>
      </c>
      <c r="N14" s="84">
        <v>0</v>
      </c>
      <c r="O14" s="85">
        <v>0</v>
      </c>
      <c r="P14" s="85">
        <v>0</v>
      </c>
      <c r="Q14" s="85">
        <v>0</v>
      </c>
      <c r="R14" s="85">
        <v>0</v>
      </c>
      <c r="S14" s="85">
        <v>0</v>
      </c>
      <c r="T14" s="85">
        <v>0.05</v>
      </c>
      <c r="U14" s="85">
        <v>0</v>
      </c>
      <c r="V14" s="85">
        <v>0</v>
      </c>
      <c r="W14" s="85">
        <v>0</v>
      </c>
      <c r="X14" s="85">
        <v>0</v>
      </c>
      <c r="Y14" s="85">
        <v>0</v>
      </c>
      <c r="Z14" s="85">
        <v>0</v>
      </c>
      <c r="AA14" s="85">
        <v>0</v>
      </c>
      <c r="AB14" s="85">
        <v>0</v>
      </c>
      <c r="AC14" s="85">
        <v>0</v>
      </c>
      <c r="AD14" s="85">
        <v>0.05</v>
      </c>
      <c r="AE14" s="85">
        <v>0</v>
      </c>
      <c r="AF14" s="85">
        <v>0</v>
      </c>
      <c r="AG14" s="85">
        <v>0</v>
      </c>
      <c r="AH14" s="85">
        <v>0</v>
      </c>
      <c r="AI14" s="85">
        <v>0</v>
      </c>
      <c r="AJ14" s="85">
        <v>0</v>
      </c>
      <c r="AK14" s="85">
        <v>0</v>
      </c>
      <c r="AL14" s="85">
        <v>0</v>
      </c>
      <c r="AM14" s="85">
        <v>0</v>
      </c>
      <c r="AN14" s="85">
        <v>0</v>
      </c>
      <c r="AO14" s="85">
        <v>0</v>
      </c>
      <c r="AP14" s="85">
        <v>0</v>
      </c>
      <c r="AQ14" s="85">
        <v>0</v>
      </c>
      <c r="AR14" s="85">
        <v>0</v>
      </c>
      <c r="AS14" s="85">
        <v>0</v>
      </c>
      <c r="AT14" s="85">
        <v>0</v>
      </c>
      <c r="AU14" s="85">
        <v>0</v>
      </c>
      <c r="AV14" s="85">
        <v>0</v>
      </c>
      <c r="AW14" s="85">
        <v>0</v>
      </c>
      <c r="AX14" s="85">
        <v>0</v>
      </c>
      <c r="AY14" s="85">
        <v>0</v>
      </c>
      <c r="AZ14" s="85">
        <v>0</v>
      </c>
      <c r="BA14" s="85">
        <v>0</v>
      </c>
      <c r="BB14" s="85">
        <v>0</v>
      </c>
      <c r="BC14" s="85">
        <v>0</v>
      </c>
      <c r="BD14" s="85">
        <v>0</v>
      </c>
      <c r="BE14" s="85">
        <v>0</v>
      </c>
      <c r="BF14" s="85">
        <v>0</v>
      </c>
      <c r="BG14" s="85">
        <v>0</v>
      </c>
      <c r="BH14" s="85">
        <v>0</v>
      </c>
      <c r="BI14" s="85">
        <v>0</v>
      </c>
      <c r="BJ14" s="85">
        <v>0</v>
      </c>
      <c r="BK14" s="85">
        <v>0</v>
      </c>
      <c r="BL14" s="85">
        <v>0</v>
      </c>
      <c r="BM14" s="85">
        <v>0</v>
      </c>
      <c r="BN14" s="85">
        <v>0</v>
      </c>
      <c r="BO14" s="85">
        <v>0</v>
      </c>
      <c r="BP14" s="85">
        <v>0</v>
      </c>
      <c r="BQ14" s="85">
        <v>0</v>
      </c>
      <c r="BR14" s="85">
        <v>0</v>
      </c>
      <c r="BS14" s="85">
        <v>0</v>
      </c>
      <c r="BT14" s="85">
        <v>0</v>
      </c>
      <c r="BU14" s="85">
        <v>0</v>
      </c>
      <c r="BV14" s="85">
        <v>0</v>
      </c>
      <c r="BW14" s="85">
        <v>0</v>
      </c>
      <c r="BX14" s="85">
        <v>0</v>
      </c>
      <c r="BY14" s="85">
        <v>0</v>
      </c>
      <c r="BZ14" s="85">
        <v>0</v>
      </c>
      <c r="CA14" s="85">
        <v>0</v>
      </c>
      <c r="CB14" s="85">
        <v>0</v>
      </c>
      <c r="CC14" s="85">
        <v>0</v>
      </c>
      <c r="CD14" s="85">
        <v>0</v>
      </c>
      <c r="CE14" s="85">
        <v>0</v>
      </c>
      <c r="CF14" s="85">
        <v>0</v>
      </c>
      <c r="CG14" s="85">
        <v>0</v>
      </c>
      <c r="CH14" s="85">
        <v>0</v>
      </c>
      <c r="CI14" s="85">
        <v>0</v>
      </c>
      <c r="CJ14" s="85">
        <v>0</v>
      </c>
      <c r="CK14" s="85">
        <v>0</v>
      </c>
      <c r="CL14" s="85">
        <v>0</v>
      </c>
      <c r="CM14" s="85">
        <v>0</v>
      </c>
      <c r="CN14" s="85">
        <v>0</v>
      </c>
      <c r="CO14" s="85">
        <v>0</v>
      </c>
      <c r="CP14" s="85">
        <v>0</v>
      </c>
      <c r="CQ14" s="85">
        <v>0</v>
      </c>
      <c r="CR14" s="85">
        <v>0</v>
      </c>
      <c r="CS14" s="85">
        <v>0</v>
      </c>
      <c r="CT14" s="85">
        <v>0</v>
      </c>
      <c r="CU14" s="85">
        <v>0</v>
      </c>
      <c r="CV14" s="85">
        <v>0</v>
      </c>
      <c r="CW14" s="85">
        <v>0</v>
      </c>
      <c r="CX14" s="85">
        <v>0</v>
      </c>
      <c r="CY14" s="85">
        <v>0</v>
      </c>
      <c r="CZ14" s="85">
        <v>0</v>
      </c>
      <c r="DA14" s="85">
        <v>0</v>
      </c>
      <c r="DB14" s="85">
        <v>0</v>
      </c>
      <c r="DC14" s="85">
        <v>0</v>
      </c>
      <c r="DD14" s="85">
        <v>0</v>
      </c>
      <c r="DE14" s="85">
        <v>0</v>
      </c>
      <c r="DF14" s="85">
        <v>0</v>
      </c>
      <c r="DG14" s="85">
        <v>0</v>
      </c>
      <c r="DH14" s="85">
        <v>0</v>
      </c>
      <c r="DI14" s="85">
        <v>0</v>
      </c>
    </row>
    <row r="15" spans="1:113" ht="19.5" customHeight="1">
      <c r="A15" s="57" t="s">
        <v>87</v>
      </c>
      <c r="B15" s="57" t="s">
        <v>95</v>
      </c>
      <c r="C15" s="57" t="s">
        <v>95</v>
      </c>
      <c r="D15" s="57" t="s">
        <v>292</v>
      </c>
      <c r="E15" s="84">
        <f t="shared" si="0"/>
        <v>0.05</v>
      </c>
      <c r="F15" s="84">
        <v>0</v>
      </c>
      <c r="G15" s="84">
        <v>0</v>
      </c>
      <c r="H15" s="84">
        <v>0</v>
      </c>
      <c r="I15" s="84">
        <v>0</v>
      </c>
      <c r="J15" s="84">
        <v>0</v>
      </c>
      <c r="K15" s="84">
        <v>0</v>
      </c>
      <c r="L15" s="84">
        <v>0</v>
      </c>
      <c r="M15" s="84">
        <v>0</v>
      </c>
      <c r="N15" s="84">
        <v>0</v>
      </c>
      <c r="O15" s="85">
        <v>0</v>
      </c>
      <c r="P15" s="85">
        <v>0</v>
      </c>
      <c r="Q15" s="85">
        <v>0</v>
      </c>
      <c r="R15" s="85">
        <v>0</v>
      </c>
      <c r="S15" s="85">
        <v>0</v>
      </c>
      <c r="T15" s="85">
        <v>0.05</v>
      </c>
      <c r="U15" s="85">
        <v>0</v>
      </c>
      <c r="V15" s="85">
        <v>0</v>
      </c>
      <c r="W15" s="85">
        <v>0</v>
      </c>
      <c r="X15" s="85">
        <v>0</v>
      </c>
      <c r="Y15" s="85">
        <v>0</v>
      </c>
      <c r="Z15" s="85">
        <v>0</v>
      </c>
      <c r="AA15" s="85">
        <v>0</v>
      </c>
      <c r="AB15" s="85">
        <v>0</v>
      </c>
      <c r="AC15" s="85">
        <v>0</v>
      </c>
      <c r="AD15" s="85">
        <v>0.05</v>
      </c>
      <c r="AE15" s="85">
        <v>0</v>
      </c>
      <c r="AF15" s="85">
        <v>0</v>
      </c>
      <c r="AG15" s="85">
        <v>0</v>
      </c>
      <c r="AH15" s="85">
        <v>0</v>
      </c>
      <c r="AI15" s="85">
        <v>0</v>
      </c>
      <c r="AJ15" s="85">
        <v>0</v>
      </c>
      <c r="AK15" s="85">
        <v>0</v>
      </c>
      <c r="AL15" s="85">
        <v>0</v>
      </c>
      <c r="AM15" s="85">
        <v>0</v>
      </c>
      <c r="AN15" s="85">
        <v>0</v>
      </c>
      <c r="AO15" s="85">
        <v>0</v>
      </c>
      <c r="AP15" s="85">
        <v>0</v>
      </c>
      <c r="AQ15" s="85">
        <v>0</v>
      </c>
      <c r="AR15" s="85">
        <v>0</v>
      </c>
      <c r="AS15" s="85">
        <v>0</v>
      </c>
      <c r="AT15" s="85">
        <v>0</v>
      </c>
      <c r="AU15" s="85">
        <v>0</v>
      </c>
      <c r="AV15" s="85">
        <v>0</v>
      </c>
      <c r="AW15" s="85">
        <v>0</v>
      </c>
      <c r="AX15" s="85">
        <v>0</v>
      </c>
      <c r="AY15" s="85">
        <v>0</v>
      </c>
      <c r="AZ15" s="85">
        <v>0</v>
      </c>
      <c r="BA15" s="85">
        <v>0</v>
      </c>
      <c r="BB15" s="85">
        <v>0</v>
      </c>
      <c r="BC15" s="85">
        <v>0</v>
      </c>
      <c r="BD15" s="85">
        <v>0</v>
      </c>
      <c r="BE15" s="85">
        <v>0</v>
      </c>
      <c r="BF15" s="85">
        <v>0</v>
      </c>
      <c r="BG15" s="85">
        <v>0</v>
      </c>
      <c r="BH15" s="85">
        <v>0</v>
      </c>
      <c r="BI15" s="85">
        <v>0</v>
      </c>
      <c r="BJ15" s="85">
        <v>0</v>
      </c>
      <c r="BK15" s="85">
        <v>0</v>
      </c>
      <c r="BL15" s="85">
        <v>0</v>
      </c>
      <c r="BM15" s="85">
        <v>0</v>
      </c>
      <c r="BN15" s="85">
        <v>0</v>
      </c>
      <c r="BO15" s="85">
        <v>0</v>
      </c>
      <c r="BP15" s="85">
        <v>0</v>
      </c>
      <c r="BQ15" s="85">
        <v>0</v>
      </c>
      <c r="BR15" s="85">
        <v>0</v>
      </c>
      <c r="BS15" s="85">
        <v>0</v>
      </c>
      <c r="BT15" s="85">
        <v>0</v>
      </c>
      <c r="BU15" s="85">
        <v>0</v>
      </c>
      <c r="BV15" s="85">
        <v>0</v>
      </c>
      <c r="BW15" s="85">
        <v>0</v>
      </c>
      <c r="BX15" s="85">
        <v>0</v>
      </c>
      <c r="BY15" s="85">
        <v>0</v>
      </c>
      <c r="BZ15" s="85">
        <v>0</v>
      </c>
      <c r="CA15" s="85">
        <v>0</v>
      </c>
      <c r="CB15" s="85">
        <v>0</v>
      </c>
      <c r="CC15" s="85">
        <v>0</v>
      </c>
      <c r="CD15" s="85">
        <v>0</v>
      </c>
      <c r="CE15" s="85">
        <v>0</v>
      </c>
      <c r="CF15" s="85">
        <v>0</v>
      </c>
      <c r="CG15" s="85">
        <v>0</v>
      </c>
      <c r="CH15" s="85">
        <v>0</v>
      </c>
      <c r="CI15" s="85">
        <v>0</v>
      </c>
      <c r="CJ15" s="85">
        <v>0</v>
      </c>
      <c r="CK15" s="85">
        <v>0</v>
      </c>
      <c r="CL15" s="85">
        <v>0</v>
      </c>
      <c r="CM15" s="85">
        <v>0</v>
      </c>
      <c r="CN15" s="85">
        <v>0</v>
      </c>
      <c r="CO15" s="85">
        <v>0</v>
      </c>
      <c r="CP15" s="85">
        <v>0</v>
      </c>
      <c r="CQ15" s="85">
        <v>0</v>
      </c>
      <c r="CR15" s="85">
        <v>0</v>
      </c>
      <c r="CS15" s="85">
        <v>0</v>
      </c>
      <c r="CT15" s="85">
        <v>0</v>
      </c>
      <c r="CU15" s="85">
        <v>0</v>
      </c>
      <c r="CV15" s="85">
        <v>0</v>
      </c>
      <c r="CW15" s="85">
        <v>0</v>
      </c>
      <c r="CX15" s="85">
        <v>0</v>
      </c>
      <c r="CY15" s="85">
        <v>0</v>
      </c>
      <c r="CZ15" s="85">
        <v>0</v>
      </c>
      <c r="DA15" s="85">
        <v>0</v>
      </c>
      <c r="DB15" s="85">
        <v>0</v>
      </c>
      <c r="DC15" s="85">
        <v>0</v>
      </c>
      <c r="DD15" s="85">
        <v>0</v>
      </c>
      <c r="DE15" s="85">
        <v>0</v>
      </c>
      <c r="DF15" s="85">
        <v>0</v>
      </c>
      <c r="DG15" s="85">
        <v>0</v>
      </c>
      <c r="DH15" s="85">
        <v>0</v>
      </c>
      <c r="DI15" s="85">
        <v>0</v>
      </c>
    </row>
    <row r="16" spans="1:113" ht="19.5" customHeight="1">
      <c r="A16" s="57" t="s">
        <v>38</v>
      </c>
      <c r="B16" s="57" t="s">
        <v>38</v>
      </c>
      <c r="C16" s="57" t="s">
        <v>38</v>
      </c>
      <c r="D16" s="57" t="s">
        <v>293</v>
      </c>
      <c r="E16" s="84">
        <f t="shared" si="0"/>
        <v>30</v>
      </c>
      <c r="F16" s="84">
        <v>0</v>
      </c>
      <c r="G16" s="84">
        <v>0</v>
      </c>
      <c r="H16" s="84">
        <v>0</v>
      </c>
      <c r="I16" s="84">
        <v>0</v>
      </c>
      <c r="J16" s="84">
        <v>0</v>
      </c>
      <c r="K16" s="84">
        <v>0</v>
      </c>
      <c r="L16" s="84">
        <v>0</v>
      </c>
      <c r="M16" s="84">
        <v>0</v>
      </c>
      <c r="N16" s="84">
        <v>0</v>
      </c>
      <c r="O16" s="85">
        <v>0</v>
      </c>
      <c r="P16" s="85">
        <v>0</v>
      </c>
      <c r="Q16" s="85">
        <v>0</v>
      </c>
      <c r="R16" s="85">
        <v>0</v>
      </c>
      <c r="S16" s="85">
        <v>0</v>
      </c>
      <c r="T16" s="85">
        <v>30</v>
      </c>
      <c r="U16" s="85">
        <v>0</v>
      </c>
      <c r="V16" s="85">
        <v>0.5</v>
      </c>
      <c r="W16" s="85">
        <v>2</v>
      </c>
      <c r="X16" s="85">
        <v>0</v>
      </c>
      <c r="Y16" s="85">
        <v>0</v>
      </c>
      <c r="Z16" s="85">
        <v>0</v>
      </c>
      <c r="AA16" s="85">
        <v>0</v>
      </c>
      <c r="AB16" s="85">
        <v>0</v>
      </c>
      <c r="AC16" s="85">
        <v>0</v>
      </c>
      <c r="AD16" s="85">
        <v>3.6</v>
      </c>
      <c r="AE16" s="85">
        <v>0</v>
      </c>
      <c r="AF16" s="85">
        <v>0</v>
      </c>
      <c r="AG16" s="85">
        <v>0</v>
      </c>
      <c r="AH16" s="85">
        <v>0</v>
      </c>
      <c r="AI16" s="85">
        <v>0</v>
      </c>
      <c r="AJ16" s="85">
        <v>0</v>
      </c>
      <c r="AK16" s="85">
        <v>8</v>
      </c>
      <c r="AL16" s="85">
        <v>0</v>
      </c>
      <c r="AM16" s="85">
        <v>0</v>
      </c>
      <c r="AN16" s="85">
        <v>4.9</v>
      </c>
      <c r="AO16" s="85">
        <v>9</v>
      </c>
      <c r="AP16" s="85">
        <v>0</v>
      </c>
      <c r="AQ16" s="85">
        <v>0</v>
      </c>
      <c r="AR16" s="85">
        <v>0</v>
      </c>
      <c r="AS16" s="85">
        <v>2</v>
      </c>
      <c r="AT16" s="85">
        <v>0</v>
      </c>
      <c r="AU16" s="85">
        <v>0</v>
      </c>
      <c r="AV16" s="85">
        <v>0</v>
      </c>
      <c r="AW16" s="85">
        <v>0</v>
      </c>
      <c r="AX16" s="85">
        <v>0</v>
      </c>
      <c r="AY16" s="85">
        <v>0</v>
      </c>
      <c r="AZ16" s="85">
        <v>0</v>
      </c>
      <c r="BA16" s="85">
        <v>0</v>
      </c>
      <c r="BB16" s="85">
        <v>0</v>
      </c>
      <c r="BC16" s="85">
        <v>0</v>
      </c>
      <c r="BD16" s="85">
        <v>0</v>
      </c>
      <c r="BE16" s="85">
        <v>0</v>
      </c>
      <c r="BF16" s="85">
        <v>0</v>
      </c>
      <c r="BG16" s="85">
        <v>0</v>
      </c>
      <c r="BH16" s="85">
        <v>0</v>
      </c>
      <c r="BI16" s="85">
        <v>0</v>
      </c>
      <c r="BJ16" s="85">
        <v>0</v>
      </c>
      <c r="BK16" s="85">
        <v>0</v>
      </c>
      <c r="BL16" s="85">
        <v>0</v>
      </c>
      <c r="BM16" s="85">
        <v>0</v>
      </c>
      <c r="BN16" s="85">
        <v>0</v>
      </c>
      <c r="BO16" s="85">
        <v>0</v>
      </c>
      <c r="BP16" s="85">
        <v>0</v>
      </c>
      <c r="BQ16" s="85">
        <v>0</v>
      </c>
      <c r="BR16" s="85">
        <v>0</v>
      </c>
      <c r="BS16" s="85">
        <v>0</v>
      </c>
      <c r="BT16" s="85">
        <v>0</v>
      </c>
      <c r="BU16" s="85">
        <v>0</v>
      </c>
      <c r="BV16" s="85">
        <v>0</v>
      </c>
      <c r="BW16" s="85">
        <v>0</v>
      </c>
      <c r="BX16" s="85">
        <v>0</v>
      </c>
      <c r="BY16" s="85">
        <v>0</v>
      </c>
      <c r="BZ16" s="85">
        <v>0</v>
      </c>
      <c r="CA16" s="85">
        <v>0</v>
      </c>
      <c r="CB16" s="85">
        <v>0</v>
      </c>
      <c r="CC16" s="85">
        <v>0</v>
      </c>
      <c r="CD16" s="85">
        <v>0</v>
      </c>
      <c r="CE16" s="85">
        <v>0</v>
      </c>
      <c r="CF16" s="85">
        <v>0</v>
      </c>
      <c r="CG16" s="85">
        <v>0</v>
      </c>
      <c r="CH16" s="85">
        <v>0</v>
      </c>
      <c r="CI16" s="85">
        <v>0</v>
      </c>
      <c r="CJ16" s="85">
        <v>0</v>
      </c>
      <c r="CK16" s="85">
        <v>0</v>
      </c>
      <c r="CL16" s="85">
        <v>0</v>
      </c>
      <c r="CM16" s="85">
        <v>0</v>
      </c>
      <c r="CN16" s="85">
        <v>0</v>
      </c>
      <c r="CO16" s="85">
        <v>0</v>
      </c>
      <c r="CP16" s="85">
        <v>0</v>
      </c>
      <c r="CQ16" s="85">
        <v>0</v>
      </c>
      <c r="CR16" s="85">
        <v>0</v>
      </c>
      <c r="CS16" s="85">
        <v>0</v>
      </c>
      <c r="CT16" s="85">
        <v>0</v>
      </c>
      <c r="CU16" s="85">
        <v>0</v>
      </c>
      <c r="CV16" s="85">
        <v>0</v>
      </c>
      <c r="CW16" s="85">
        <v>0</v>
      </c>
      <c r="CX16" s="85">
        <v>0</v>
      </c>
      <c r="CY16" s="85">
        <v>0</v>
      </c>
      <c r="CZ16" s="85">
        <v>0</v>
      </c>
      <c r="DA16" s="85">
        <v>0</v>
      </c>
      <c r="DB16" s="85">
        <v>0</v>
      </c>
      <c r="DC16" s="85">
        <v>0</v>
      </c>
      <c r="DD16" s="85">
        <v>0</v>
      </c>
      <c r="DE16" s="85">
        <v>0</v>
      </c>
      <c r="DF16" s="85">
        <v>0</v>
      </c>
      <c r="DG16" s="85">
        <v>0</v>
      </c>
      <c r="DH16" s="85">
        <v>0</v>
      </c>
      <c r="DI16" s="85">
        <v>0</v>
      </c>
    </row>
    <row r="17" spans="1:113" ht="19.5" customHeight="1">
      <c r="A17" s="57" t="s">
        <v>87</v>
      </c>
      <c r="B17" s="57" t="s">
        <v>98</v>
      </c>
      <c r="C17" s="57" t="s">
        <v>88</v>
      </c>
      <c r="D17" s="57" t="s">
        <v>294</v>
      </c>
      <c r="E17" s="84">
        <f t="shared" si="0"/>
        <v>30</v>
      </c>
      <c r="F17" s="84">
        <v>0</v>
      </c>
      <c r="G17" s="84">
        <v>0</v>
      </c>
      <c r="H17" s="84">
        <v>0</v>
      </c>
      <c r="I17" s="84">
        <v>0</v>
      </c>
      <c r="J17" s="84">
        <v>0</v>
      </c>
      <c r="K17" s="84">
        <v>0</v>
      </c>
      <c r="L17" s="84">
        <v>0</v>
      </c>
      <c r="M17" s="84">
        <v>0</v>
      </c>
      <c r="N17" s="84">
        <v>0</v>
      </c>
      <c r="O17" s="85">
        <v>0</v>
      </c>
      <c r="P17" s="85">
        <v>0</v>
      </c>
      <c r="Q17" s="85">
        <v>0</v>
      </c>
      <c r="R17" s="85">
        <v>0</v>
      </c>
      <c r="S17" s="85">
        <v>0</v>
      </c>
      <c r="T17" s="85">
        <v>30</v>
      </c>
      <c r="U17" s="85">
        <v>0</v>
      </c>
      <c r="V17" s="85">
        <v>0.5</v>
      </c>
      <c r="W17" s="85">
        <v>2</v>
      </c>
      <c r="X17" s="85">
        <v>0</v>
      </c>
      <c r="Y17" s="85">
        <v>0</v>
      </c>
      <c r="Z17" s="85">
        <v>0</v>
      </c>
      <c r="AA17" s="85">
        <v>0</v>
      </c>
      <c r="AB17" s="85">
        <v>0</v>
      </c>
      <c r="AC17" s="85">
        <v>0</v>
      </c>
      <c r="AD17" s="85">
        <v>3.6</v>
      </c>
      <c r="AE17" s="85">
        <v>0</v>
      </c>
      <c r="AF17" s="85">
        <v>0</v>
      </c>
      <c r="AG17" s="85">
        <v>0</v>
      </c>
      <c r="AH17" s="85">
        <v>0</v>
      </c>
      <c r="AI17" s="85">
        <v>0</v>
      </c>
      <c r="AJ17" s="85">
        <v>0</v>
      </c>
      <c r="AK17" s="85">
        <v>8</v>
      </c>
      <c r="AL17" s="85">
        <v>0</v>
      </c>
      <c r="AM17" s="85">
        <v>0</v>
      </c>
      <c r="AN17" s="85">
        <v>4.9</v>
      </c>
      <c r="AO17" s="85">
        <v>9</v>
      </c>
      <c r="AP17" s="85">
        <v>0</v>
      </c>
      <c r="AQ17" s="85">
        <v>0</v>
      </c>
      <c r="AR17" s="85">
        <v>0</v>
      </c>
      <c r="AS17" s="85">
        <v>2</v>
      </c>
      <c r="AT17" s="85">
        <v>0</v>
      </c>
      <c r="AU17" s="85">
        <v>0</v>
      </c>
      <c r="AV17" s="85">
        <v>0</v>
      </c>
      <c r="AW17" s="85">
        <v>0</v>
      </c>
      <c r="AX17" s="85">
        <v>0</v>
      </c>
      <c r="AY17" s="85">
        <v>0</v>
      </c>
      <c r="AZ17" s="85">
        <v>0</v>
      </c>
      <c r="BA17" s="85">
        <v>0</v>
      </c>
      <c r="BB17" s="85">
        <v>0</v>
      </c>
      <c r="BC17" s="85">
        <v>0</v>
      </c>
      <c r="BD17" s="85">
        <v>0</v>
      </c>
      <c r="BE17" s="85">
        <v>0</v>
      </c>
      <c r="BF17" s="85">
        <v>0</v>
      </c>
      <c r="BG17" s="85">
        <v>0</v>
      </c>
      <c r="BH17" s="85">
        <v>0</v>
      </c>
      <c r="BI17" s="85">
        <v>0</v>
      </c>
      <c r="BJ17" s="85">
        <v>0</v>
      </c>
      <c r="BK17" s="85">
        <v>0</v>
      </c>
      <c r="BL17" s="85">
        <v>0</v>
      </c>
      <c r="BM17" s="85">
        <v>0</v>
      </c>
      <c r="BN17" s="85">
        <v>0</v>
      </c>
      <c r="BO17" s="85">
        <v>0</v>
      </c>
      <c r="BP17" s="85">
        <v>0</v>
      </c>
      <c r="BQ17" s="85">
        <v>0</v>
      </c>
      <c r="BR17" s="85">
        <v>0</v>
      </c>
      <c r="BS17" s="85">
        <v>0</v>
      </c>
      <c r="BT17" s="85">
        <v>0</v>
      </c>
      <c r="BU17" s="85">
        <v>0</v>
      </c>
      <c r="BV17" s="85">
        <v>0</v>
      </c>
      <c r="BW17" s="85">
        <v>0</v>
      </c>
      <c r="BX17" s="85">
        <v>0</v>
      </c>
      <c r="BY17" s="85">
        <v>0</v>
      </c>
      <c r="BZ17" s="85">
        <v>0</v>
      </c>
      <c r="CA17" s="85">
        <v>0</v>
      </c>
      <c r="CB17" s="85">
        <v>0</v>
      </c>
      <c r="CC17" s="85">
        <v>0</v>
      </c>
      <c r="CD17" s="85">
        <v>0</v>
      </c>
      <c r="CE17" s="85">
        <v>0</v>
      </c>
      <c r="CF17" s="85">
        <v>0</v>
      </c>
      <c r="CG17" s="85">
        <v>0</v>
      </c>
      <c r="CH17" s="85">
        <v>0</v>
      </c>
      <c r="CI17" s="85">
        <v>0</v>
      </c>
      <c r="CJ17" s="85">
        <v>0</v>
      </c>
      <c r="CK17" s="85">
        <v>0</v>
      </c>
      <c r="CL17" s="85">
        <v>0</v>
      </c>
      <c r="CM17" s="85">
        <v>0</v>
      </c>
      <c r="CN17" s="85">
        <v>0</v>
      </c>
      <c r="CO17" s="85">
        <v>0</v>
      </c>
      <c r="CP17" s="85">
        <v>0</v>
      </c>
      <c r="CQ17" s="85">
        <v>0</v>
      </c>
      <c r="CR17" s="85">
        <v>0</v>
      </c>
      <c r="CS17" s="85">
        <v>0</v>
      </c>
      <c r="CT17" s="85">
        <v>0</v>
      </c>
      <c r="CU17" s="85">
        <v>0</v>
      </c>
      <c r="CV17" s="85">
        <v>0</v>
      </c>
      <c r="CW17" s="85">
        <v>0</v>
      </c>
      <c r="CX17" s="85">
        <v>0</v>
      </c>
      <c r="CY17" s="85">
        <v>0</v>
      </c>
      <c r="CZ17" s="85">
        <v>0</v>
      </c>
      <c r="DA17" s="85">
        <v>0</v>
      </c>
      <c r="DB17" s="85">
        <v>0</v>
      </c>
      <c r="DC17" s="85">
        <v>0</v>
      </c>
      <c r="DD17" s="85">
        <v>0</v>
      </c>
      <c r="DE17" s="85">
        <v>0</v>
      </c>
      <c r="DF17" s="85">
        <v>0</v>
      </c>
      <c r="DG17" s="85">
        <v>0</v>
      </c>
      <c r="DH17" s="85">
        <v>0</v>
      </c>
      <c r="DI17" s="85">
        <v>0</v>
      </c>
    </row>
    <row r="18" spans="1:113" ht="19.5" customHeight="1">
      <c r="A18" s="57" t="s">
        <v>38</v>
      </c>
      <c r="B18" s="57" t="s">
        <v>38</v>
      </c>
      <c r="C18" s="57" t="s">
        <v>38</v>
      </c>
      <c r="D18" s="57" t="s">
        <v>295</v>
      </c>
      <c r="E18" s="84">
        <f t="shared" si="0"/>
        <v>5</v>
      </c>
      <c r="F18" s="84">
        <v>0</v>
      </c>
      <c r="G18" s="84">
        <v>0</v>
      </c>
      <c r="H18" s="84">
        <v>0</v>
      </c>
      <c r="I18" s="84">
        <v>0</v>
      </c>
      <c r="J18" s="84">
        <v>0</v>
      </c>
      <c r="K18" s="84">
        <v>0</v>
      </c>
      <c r="L18" s="84">
        <v>0</v>
      </c>
      <c r="M18" s="84">
        <v>0</v>
      </c>
      <c r="N18" s="84">
        <v>0</v>
      </c>
      <c r="O18" s="85">
        <v>0</v>
      </c>
      <c r="P18" s="85">
        <v>0</v>
      </c>
      <c r="Q18" s="85">
        <v>0</v>
      </c>
      <c r="R18" s="85">
        <v>0</v>
      </c>
      <c r="S18" s="85">
        <v>0</v>
      </c>
      <c r="T18" s="85">
        <v>5</v>
      </c>
      <c r="U18" s="85">
        <v>0</v>
      </c>
      <c r="V18" s="85">
        <v>0.6</v>
      </c>
      <c r="W18" s="85">
        <v>0</v>
      </c>
      <c r="X18" s="85">
        <v>0</v>
      </c>
      <c r="Y18" s="85">
        <v>0</v>
      </c>
      <c r="Z18" s="85">
        <v>0</v>
      </c>
      <c r="AA18" s="85">
        <v>0</v>
      </c>
      <c r="AB18" s="85">
        <v>0</v>
      </c>
      <c r="AC18" s="85">
        <v>0</v>
      </c>
      <c r="AD18" s="85">
        <v>2.43</v>
      </c>
      <c r="AE18" s="85">
        <v>0</v>
      </c>
      <c r="AF18" s="85">
        <v>0</v>
      </c>
      <c r="AG18" s="85">
        <v>0</v>
      </c>
      <c r="AH18" s="85">
        <v>0</v>
      </c>
      <c r="AI18" s="85">
        <v>0</v>
      </c>
      <c r="AJ18" s="85">
        <v>0</v>
      </c>
      <c r="AK18" s="85">
        <v>1.07</v>
      </c>
      <c r="AL18" s="85">
        <v>0</v>
      </c>
      <c r="AM18" s="85">
        <v>0</v>
      </c>
      <c r="AN18" s="85">
        <v>0</v>
      </c>
      <c r="AO18" s="85">
        <v>0</v>
      </c>
      <c r="AP18" s="85">
        <v>0</v>
      </c>
      <c r="AQ18" s="85">
        <v>0</v>
      </c>
      <c r="AR18" s="85">
        <v>0</v>
      </c>
      <c r="AS18" s="85">
        <v>0.9</v>
      </c>
      <c r="AT18" s="85">
        <v>0</v>
      </c>
      <c r="AU18" s="85">
        <v>0</v>
      </c>
      <c r="AV18" s="85">
        <v>0</v>
      </c>
      <c r="AW18" s="85">
        <v>0</v>
      </c>
      <c r="AX18" s="85">
        <v>0</v>
      </c>
      <c r="AY18" s="85">
        <v>0</v>
      </c>
      <c r="AZ18" s="85">
        <v>0</v>
      </c>
      <c r="BA18" s="85">
        <v>0</v>
      </c>
      <c r="BB18" s="85">
        <v>0</v>
      </c>
      <c r="BC18" s="85">
        <v>0</v>
      </c>
      <c r="BD18" s="85">
        <v>0</v>
      </c>
      <c r="BE18" s="85">
        <v>0</v>
      </c>
      <c r="BF18" s="85">
        <v>0</v>
      </c>
      <c r="BG18" s="85">
        <v>0</v>
      </c>
      <c r="BH18" s="85">
        <v>0</v>
      </c>
      <c r="BI18" s="85">
        <v>0</v>
      </c>
      <c r="BJ18" s="85">
        <v>0</v>
      </c>
      <c r="BK18" s="85">
        <v>0</v>
      </c>
      <c r="BL18" s="85">
        <v>0</v>
      </c>
      <c r="BM18" s="85">
        <v>0</v>
      </c>
      <c r="BN18" s="85">
        <v>0</v>
      </c>
      <c r="BO18" s="85">
        <v>0</v>
      </c>
      <c r="BP18" s="85">
        <v>0</v>
      </c>
      <c r="BQ18" s="85">
        <v>0</v>
      </c>
      <c r="BR18" s="85">
        <v>0</v>
      </c>
      <c r="BS18" s="85">
        <v>0</v>
      </c>
      <c r="BT18" s="85">
        <v>0</v>
      </c>
      <c r="BU18" s="85">
        <v>0</v>
      </c>
      <c r="BV18" s="85">
        <v>0</v>
      </c>
      <c r="BW18" s="85">
        <v>0</v>
      </c>
      <c r="BX18" s="85">
        <v>0</v>
      </c>
      <c r="BY18" s="85">
        <v>0</v>
      </c>
      <c r="BZ18" s="85">
        <v>0</v>
      </c>
      <c r="CA18" s="85">
        <v>0</v>
      </c>
      <c r="CB18" s="85">
        <v>0</v>
      </c>
      <c r="CC18" s="85">
        <v>0</v>
      </c>
      <c r="CD18" s="85">
        <v>0</v>
      </c>
      <c r="CE18" s="85">
        <v>0</v>
      </c>
      <c r="CF18" s="85">
        <v>0</v>
      </c>
      <c r="CG18" s="85">
        <v>0</v>
      </c>
      <c r="CH18" s="85">
        <v>0</v>
      </c>
      <c r="CI18" s="85">
        <v>0</v>
      </c>
      <c r="CJ18" s="85">
        <v>0</v>
      </c>
      <c r="CK18" s="85">
        <v>0</v>
      </c>
      <c r="CL18" s="85">
        <v>0</v>
      </c>
      <c r="CM18" s="85">
        <v>0</v>
      </c>
      <c r="CN18" s="85">
        <v>0</v>
      </c>
      <c r="CO18" s="85">
        <v>0</v>
      </c>
      <c r="CP18" s="85">
        <v>0</v>
      </c>
      <c r="CQ18" s="85">
        <v>0</v>
      </c>
      <c r="CR18" s="85">
        <v>0</v>
      </c>
      <c r="CS18" s="85">
        <v>0</v>
      </c>
      <c r="CT18" s="85">
        <v>0</v>
      </c>
      <c r="CU18" s="85">
        <v>0</v>
      </c>
      <c r="CV18" s="85">
        <v>0</v>
      </c>
      <c r="CW18" s="85">
        <v>0</v>
      </c>
      <c r="CX18" s="85">
        <v>0</v>
      </c>
      <c r="CY18" s="85">
        <v>0</v>
      </c>
      <c r="CZ18" s="85">
        <v>0</v>
      </c>
      <c r="DA18" s="85">
        <v>0</v>
      </c>
      <c r="DB18" s="85">
        <v>0</v>
      </c>
      <c r="DC18" s="85">
        <v>0</v>
      </c>
      <c r="DD18" s="85">
        <v>0</v>
      </c>
      <c r="DE18" s="85">
        <v>0</v>
      </c>
      <c r="DF18" s="85">
        <v>0</v>
      </c>
      <c r="DG18" s="85">
        <v>0</v>
      </c>
      <c r="DH18" s="85">
        <v>0</v>
      </c>
      <c r="DI18" s="85">
        <v>0</v>
      </c>
    </row>
    <row r="19" spans="1:113" ht="19.5" customHeight="1">
      <c r="A19" s="57" t="s">
        <v>87</v>
      </c>
      <c r="B19" s="57" t="s">
        <v>84</v>
      </c>
      <c r="C19" s="57" t="s">
        <v>84</v>
      </c>
      <c r="D19" s="57" t="s">
        <v>296</v>
      </c>
      <c r="E19" s="84">
        <f t="shared" si="0"/>
        <v>5</v>
      </c>
      <c r="F19" s="84">
        <v>0</v>
      </c>
      <c r="G19" s="84">
        <v>0</v>
      </c>
      <c r="H19" s="84">
        <v>0</v>
      </c>
      <c r="I19" s="84">
        <v>0</v>
      </c>
      <c r="J19" s="84">
        <v>0</v>
      </c>
      <c r="K19" s="84">
        <v>0</v>
      </c>
      <c r="L19" s="84">
        <v>0</v>
      </c>
      <c r="M19" s="84">
        <v>0</v>
      </c>
      <c r="N19" s="84">
        <v>0</v>
      </c>
      <c r="O19" s="85">
        <v>0</v>
      </c>
      <c r="P19" s="85">
        <v>0</v>
      </c>
      <c r="Q19" s="85">
        <v>0</v>
      </c>
      <c r="R19" s="85">
        <v>0</v>
      </c>
      <c r="S19" s="85">
        <v>0</v>
      </c>
      <c r="T19" s="85">
        <v>5</v>
      </c>
      <c r="U19" s="85">
        <v>0</v>
      </c>
      <c r="V19" s="85">
        <v>0.6</v>
      </c>
      <c r="W19" s="85">
        <v>0</v>
      </c>
      <c r="X19" s="85">
        <v>0</v>
      </c>
      <c r="Y19" s="85">
        <v>0</v>
      </c>
      <c r="Z19" s="85">
        <v>0</v>
      </c>
      <c r="AA19" s="85">
        <v>0</v>
      </c>
      <c r="AB19" s="85">
        <v>0</v>
      </c>
      <c r="AC19" s="85">
        <v>0</v>
      </c>
      <c r="AD19" s="85">
        <v>2.43</v>
      </c>
      <c r="AE19" s="85">
        <v>0</v>
      </c>
      <c r="AF19" s="85">
        <v>0</v>
      </c>
      <c r="AG19" s="85">
        <v>0</v>
      </c>
      <c r="AH19" s="85">
        <v>0</v>
      </c>
      <c r="AI19" s="85">
        <v>0</v>
      </c>
      <c r="AJ19" s="85">
        <v>0</v>
      </c>
      <c r="AK19" s="85">
        <v>1.07</v>
      </c>
      <c r="AL19" s="85">
        <v>0</v>
      </c>
      <c r="AM19" s="85">
        <v>0</v>
      </c>
      <c r="AN19" s="85">
        <v>0</v>
      </c>
      <c r="AO19" s="85">
        <v>0</v>
      </c>
      <c r="AP19" s="85">
        <v>0</v>
      </c>
      <c r="AQ19" s="85">
        <v>0</v>
      </c>
      <c r="AR19" s="85">
        <v>0</v>
      </c>
      <c r="AS19" s="85">
        <v>0.9</v>
      </c>
      <c r="AT19" s="85">
        <v>0</v>
      </c>
      <c r="AU19" s="85">
        <v>0</v>
      </c>
      <c r="AV19" s="85">
        <v>0</v>
      </c>
      <c r="AW19" s="85">
        <v>0</v>
      </c>
      <c r="AX19" s="85">
        <v>0</v>
      </c>
      <c r="AY19" s="85">
        <v>0</v>
      </c>
      <c r="AZ19" s="85">
        <v>0</v>
      </c>
      <c r="BA19" s="85">
        <v>0</v>
      </c>
      <c r="BB19" s="85">
        <v>0</v>
      </c>
      <c r="BC19" s="85">
        <v>0</v>
      </c>
      <c r="BD19" s="85">
        <v>0</v>
      </c>
      <c r="BE19" s="85">
        <v>0</v>
      </c>
      <c r="BF19" s="85">
        <v>0</v>
      </c>
      <c r="BG19" s="85">
        <v>0</v>
      </c>
      <c r="BH19" s="85">
        <v>0</v>
      </c>
      <c r="BI19" s="85">
        <v>0</v>
      </c>
      <c r="BJ19" s="85">
        <v>0</v>
      </c>
      <c r="BK19" s="85">
        <v>0</v>
      </c>
      <c r="BL19" s="85">
        <v>0</v>
      </c>
      <c r="BM19" s="85">
        <v>0</v>
      </c>
      <c r="BN19" s="85">
        <v>0</v>
      </c>
      <c r="BO19" s="85">
        <v>0</v>
      </c>
      <c r="BP19" s="85">
        <v>0</v>
      </c>
      <c r="BQ19" s="85">
        <v>0</v>
      </c>
      <c r="BR19" s="85">
        <v>0</v>
      </c>
      <c r="BS19" s="85">
        <v>0</v>
      </c>
      <c r="BT19" s="85">
        <v>0</v>
      </c>
      <c r="BU19" s="85">
        <v>0</v>
      </c>
      <c r="BV19" s="85">
        <v>0</v>
      </c>
      <c r="BW19" s="85">
        <v>0</v>
      </c>
      <c r="BX19" s="85">
        <v>0</v>
      </c>
      <c r="BY19" s="85">
        <v>0</v>
      </c>
      <c r="BZ19" s="85">
        <v>0</v>
      </c>
      <c r="CA19" s="85">
        <v>0</v>
      </c>
      <c r="CB19" s="85">
        <v>0</v>
      </c>
      <c r="CC19" s="85">
        <v>0</v>
      </c>
      <c r="CD19" s="85">
        <v>0</v>
      </c>
      <c r="CE19" s="85">
        <v>0</v>
      </c>
      <c r="CF19" s="85">
        <v>0</v>
      </c>
      <c r="CG19" s="85">
        <v>0</v>
      </c>
      <c r="CH19" s="85">
        <v>0</v>
      </c>
      <c r="CI19" s="85">
        <v>0</v>
      </c>
      <c r="CJ19" s="85">
        <v>0</v>
      </c>
      <c r="CK19" s="85">
        <v>0</v>
      </c>
      <c r="CL19" s="85">
        <v>0</v>
      </c>
      <c r="CM19" s="85">
        <v>0</v>
      </c>
      <c r="CN19" s="85">
        <v>0</v>
      </c>
      <c r="CO19" s="85">
        <v>0</v>
      </c>
      <c r="CP19" s="85">
        <v>0</v>
      </c>
      <c r="CQ19" s="85">
        <v>0</v>
      </c>
      <c r="CR19" s="85">
        <v>0</v>
      </c>
      <c r="CS19" s="85">
        <v>0</v>
      </c>
      <c r="CT19" s="85">
        <v>0</v>
      </c>
      <c r="CU19" s="85">
        <v>0</v>
      </c>
      <c r="CV19" s="85">
        <v>0</v>
      </c>
      <c r="CW19" s="85">
        <v>0</v>
      </c>
      <c r="CX19" s="85">
        <v>0</v>
      </c>
      <c r="CY19" s="85">
        <v>0</v>
      </c>
      <c r="CZ19" s="85">
        <v>0</v>
      </c>
      <c r="DA19" s="85">
        <v>0</v>
      </c>
      <c r="DB19" s="85">
        <v>0</v>
      </c>
      <c r="DC19" s="85">
        <v>0</v>
      </c>
      <c r="DD19" s="85">
        <v>0</v>
      </c>
      <c r="DE19" s="85">
        <v>0</v>
      </c>
      <c r="DF19" s="85">
        <v>0</v>
      </c>
      <c r="DG19" s="85">
        <v>0</v>
      </c>
      <c r="DH19" s="85">
        <v>0</v>
      </c>
      <c r="DI19" s="85">
        <v>0</v>
      </c>
    </row>
    <row r="20" spans="1:113" ht="19.5" customHeight="1">
      <c r="A20" s="57" t="s">
        <v>38</v>
      </c>
      <c r="B20" s="57" t="s">
        <v>38</v>
      </c>
      <c r="C20" s="57" t="s">
        <v>38</v>
      </c>
      <c r="D20" s="57" t="s">
        <v>297</v>
      </c>
      <c r="E20" s="84">
        <f t="shared" si="0"/>
        <v>32.33</v>
      </c>
      <c r="F20" s="84">
        <v>32.33</v>
      </c>
      <c r="G20" s="84">
        <v>0</v>
      </c>
      <c r="H20" s="84">
        <v>0</v>
      </c>
      <c r="I20" s="84">
        <v>0</v>
      </c>
      <c r="J20" s="84">
        <v>0</v>
      </c>
      <c r="K20" s="84">
        <v>0</v>
      </c>
      <c r="L20" s="84">
        <v>17.33</v>
      </c>
      <c r="M20" s="84">
        <v>15</v>
      </c>
      <c r="N20" s="84">
        <v>0</v>
      </c>
      <c r="O20" s="85">
        <v>0</v>
      </c>
      <c r="P20" s="85">
        <v>0</v>
      </c>
      <c r="Q20" s="85">
        <v>0</v>
      </c>
      <c r="R20" s="85">
        <v>0</v>
      </c>
      <c r="S20" s="85">
        <v>0</v>
      </c>
      <c r="T20" s="85">
        <v>0</v>
      </c>
      <c r="U20" s="85">
        <v>0</v>
      </c>
      <c r="V20" s="85">
        <v>0</v>
      </c>
      <c r="W20" s="85">
        <v>0</v>
      </c>
      <c r="X20" s="85">
        <v>0</v>
      </c>
      <c r="Y20" s="85">
        <v>0</v>
      </c>
      <c r="Z20" s="85">
        <v>0</v>
      </c>
      <c r="AA20" s="85">
        <v>0</v>
      </c>
      <c r="AB20" s="85">
        <v>0</v>
      </c>
      <c r="AC20" s="85">
        <v>0</v>
      </c>
      <c r="AD20" s="85">
        <v>0</v>
      </c>
      <c r="AE20" s="85">
        <v>0</v>
      </c>
      <c r="AF20" s="85">
        <v>0</v>
      </c>
      <c r="AG20" s="85">
        <v>0</v>
      </c>
      <c r="AH20" s="85">
        <v>0</v>
      </c>
      <c r="AI20" s="85">
        <v>0</v>
      </c>
      <c r="AJ20" s="85">
        <v>0</v>
      </c>
      <c r="AK20" s="85">
        <v>0</v>
      </c>
      <c r="AL20" s="85">
        <v>0</v>
      </c>
      <c r="AM20" s="85">
        <v>0</v>
      </c>
      <c r="AN20" s="85">
        <v>0</v>
      </c>
      <c r="AO20" s="85">
        <v>0</v>
      </c>
      <c r="AP20" s="85">
        <v>0</v>
      </c>
      <c r="AQ20" s="85">
        <v>0</v>
      </c>
      <c r="AR20" s="85">
        <v>0</v>
      </c>
      <c r="AS20" s="85">
        <v>0</v>
      </c>
      <c r="AT20" s="85">
        <v>0</v>
      </c>
      <c r="AU20" s="85">
        <v>0</v>
      </c>
      <c r="AV20" s="85">
        <v>0</v>
      </c>
      <c r="AW20" s="85">
        <v>0</v>
      </c>
      <c r="AX20" s="85">
        <v>0</v>
      </c>
      <c r="AY20" s="85">
        <v>0</v>
      </c>
      <c r="AZ20" s="85">
        <v>0</v>
      </c>
      <c r="BA20" s="85">
        <v>0</v>
      </c>
      <c r="BB20" s="85">
        <v>0</v>
      </c>
      <c r="BC20" s="85">
        <v>0</v>
      </c>
      <c r="BD20" s="85">
        <v>0</v>
      </c>
      <c r="BE20" s="85">
        <v>0</v>
      </c>
      <c r="BF20" s="85">
        <v>0</v>
      </c>
      <c r="BG20" s="85">
        <v>0</v>
      </c>
      <c r="BH20" s="85">
        <v>0</v>
      </c>
      <c r="BI20" s="85">
        <v>0</v>
      </c>
      <c r="BJ20" s="85">
        <v>0</v>
      </c>
      <c r="BK20" s="85">
        <v>0</v>
      </c>
      <c r="BL20" s="85">
        <v>0</v>
      </c>
      <c r="BM20" s="85">
        <v>0</v>
      </c>
      <c r="BN20" s="85">
        <v>0</v>
      </c>
      <c r="BO20" s="85">
        <v>0</v>
      </c>
      <c r="BP20" s="85">
        <v>0</v>
      </c>
      <c r="BQ20" s="85">
        <v>0</v>
      </c>
      <c r="BR20" s="85">
        <v>0</v>
      </c>
      <c r="BS20" s="85">
        <v>0</v>
      </c>
      <c r="BT20" s="85">
        <v>0</v>
      </c>
      <c r="BU20" s="85">
        <v>0</v>
      </c>
      <c r="BV20" s="85">
        <v>0</v>
      </c>
      <c r="BW20" s="85">
        <v>0</v>
      </c>
      <c r="BX20" s="85">
        <v>0</v>
      </c>
      <c r="BY20" s="85">
        <v>0</v>
      </c>
      <c r="BZ20" s="85">
        <v>0</v>
      </c>
      <c r="CA20" s="85">
        <v>0</v>
      </c>
      <c r="CB20" s="85">
        <v>0</v>
      </c>
      <c r="CC20" s="85">
        <v>0</v>
      </c>
      <c r="CD20" s="85">
        <v>0</v>
      </c>
      <c r="CE20" s="85">
        <v>0</v>
      </c>
      <c r="CF20" s="85">
        <v>0</v>
      </c>
      <c r="CG20" s="85">
        <v>0</v>
      </c>
      <c r="CH20" s="85">
        <v>0</v>
      </c>
      <c r="CI20" s="85">
        <v>0</v>
      </c>
      <c r="CJ20" s="85">
        <v>0</v>
      </c>
      <c r="CK20" s="85">
        <v>0</v>
      </c>
      <c r="CL20" s="85">
        <v>0</v>
      </c>
      <c r="CM20" s="85">
        <v>0</v>
      </c>
      <c r="CN20" s="85">
        <v>0</v>
      </c>
      <c r="CO20" s="85">
        <v>0</v>
      </c>
      <c r="CP20" s="85">
        <v>0</v>
      </c>
      <c r="CQ20" s="85">
        <v>0</v>
      </c>
      <c r="CR20" s="85">
        <v>0</v>
      </c>
      <c r="CS20" s="85">
        <v>0</v>
      </c>
      <c r="CT20" s="85">
        <v>0</v>
      </c>
      <c r="CU20" s="85">
        <v>0</v>
      </c>
      <c r="CV20" s="85">
        <v>0</v>
      </c>
      <c r="CW20" s="85">
        <v>0</v>
      </c>
      <c r="CX20" s="85">
        <v>0</v>
      </c>
      <c r="CY20" s="85">
        <v>0</v>
      </c>
      <c r="CZ20" s="85">
        <v>0</v>
      </c>
      <c r="DA20" s="85">
        <v>0</v>
      </c>
      <c r="DB20" s="85">
        <v>0</v>
      </c>
      <c r="DC20" s="85">
        <v>0</v>
      </c>
      <c r="DD20" s="85">
        <v>0</v>
      </c>
      <c r="DE20" s="85">
        <v>0</v>
      </c>
      <c r="DF20" s="85">
        <v>0</v>
      </c>
      <c r="DG20" s="85">
        <v>0</v>
      </c>
      <c r="DH20" s="85">
        <v>0</v>
      </c>
      <c r="DI20" s="85">
        <v>0</v>
      </c>
    </row>
    <row r="21" spans="1:113" ht="19.5" customHeight="1">
      <c r="A21" s="57" t="s">
        <v>38</v>
      </c>
      <c r="B21" s="57" t="s">
        <v>38</v>
      </c>
      <c r="C21" s="57" t="s">
        <v>38</v>
      </c>
      <c r="D21" s="57" t="s">
        <v>298</v>
      </c>
      <c r="E21" s="84">
        <f t="shared" si="0"/>
        <v>32.33</v>
      </c>
      <c r="F21" s="84">
        <v>32.33</v>
      </c>
      <c r="G21" s="84">
        <v>0</v>
      </c>
      <c r="H21" s="84">
        <v>0</v>
      </c>
      <c r="I21" s="84">
        <v>0</v>
      </c>
      <c r="J21" s="84">
        <v>0</v>
      </c>
      <c r="K21" s="84">
        <v>0</v>
      </c>
      <c r="L21" s="84">
        <v>17.33</v>
      </c>
      <c r="M21" s="84">
        <v>15</v>
      </c>
      <c r="N21" s="84">
        <v>0</v>
      </c>
      <c r="O21" s="85">
        <v>0</v>
      </c>
      <c r="P21" s="85">
        <v>0</v>
      </c>
      <c r="Q21" s="85">
        <v>0</v>
      </c>
      <c r="R21" s="85">
        <v>0</v>
      </c>
      <c r="S21" s="85">
        <v>0</v>
      </c>
      <c r="T21" s="85">
        <v>0</v>
      </c>
      <c r="U21" s="85">
        <v>0</v>
      </c>
      <c r="V21" s="85">
        <v>0</v>
      </c>
      <c r="W21" s="85">
        <v>0</v>
      </c>
      <c r="X21" s="85">
        <v>0</v>
      </c>
      <c r="Y21" s="85">
        <v>0</v>
      </c>
      <c r="Z21" s="85">
        <v>0</v>
      </c>
      <c r="AA21" s="85">
        <v>0</v>
      </c>
      <c r="AB21" s="85">
        <v>0</v>
      </c>
      <c r="AC21" s="85">
        <v>0</v>
      </c>
      <c r="AD21" s="85">
        <v>0</v>
      </c>
      <c r="AE21" s="85">
        <v>0</v>
      </c>
      <c r="AF21" s="85">
        <v>0</v>
      </c>
      <c r="AG21" s="85">
        <v>0</v>
      </c>
      <c r="AH21" s="85">
        <v>0</v>
      </c>
      <c r="AI21" s="85">
        <v>0</v>
      </c>
      <c r="AJ21" s="85">
        <v>0</v>
      </c>
      <c r="AK21" s="85">
        <v>0</v>
      </c>
      <c r="AL21" s="85">
        <v>0</v>
      </c>
      <c r="AM21" s="85">
        <v>0</v>
      </c>
      <c r="AN21" s="85">
        <v>0</v>
      </c>
      <c r="AO21" s="85">
        <v>0</v>
      </c>
      <c r="AP21" s="85">
        <v>0</v>
      </c>
      <c r="AQ21" s="85">
        <v>0</v>
      </c>
      <c r="AR21" s="85">
        <v>0</v>
      </c>
      <c r="AS21" s="85">
        <v>0</v>
      </c>
      <c r="AT21" s="85">
        <v>0</v>
      </c>
      <c r="AU21" s="85">
        <v>0</v>
      </c>
      <c r="AV21" s="85">
        <v>0</v>
      </c>
      <c r="AW21" s="85">
        <v>0</v>
      </c>
      <c r="AX21" s="85">
        <v>0</v>
      </c>
      <c r="AY21" s="85">
        <v>0</v>
      </c>
      <c r="AZ21" s="85">
        <v>0</v>
      </c>
      <c r="BA21" s="85">
        <v>0</v>
      </c>
      <c r="BB21" s="85">
        <v>0</v>
      </c>
      <c r="BC21" s="85">
        <v>0</v>
      </c>
      <c r="BD21" s="85">
        <v>0</v>
      </c>
      <c r="BE21" s="85">
        <v>0</v>
      </c>
      <c r="BF21" s="85">
        <v>0</v>
      </c>
      <c r="BG21" s="85">
        <v>0</v>
      </c>
      <c r="BH21" s="85">
        <v>0</v>
      </c>
      <c r="BI21" s="85">
        <v>0</v>
      </c>
      <c r="BJ21" s="85">
        <v>0</v>
      </c>
      <c r="BK21" s="85">
        <v>0</v>
      </c>
      <c r="BL21" s="85">
        <v>0</v>
      </c>
      <c r="BM21" s="85">
        <v>0</v>
      </c>
      <c r="BN21" s="85">
        <v>0</v>
      </c>
      <c r="BO21" s="85">
        <v>0</v>
      </c>
      <c r="BP21" s="85">
        <v>0</v>
      </c>
      <c r="BQ21" s="85">
        <v>0</v>
      </c>
      <c r="BR21" s="85">
        <v>0</v>
      </c>
      <c r="BS21" s="85">
        <v>0</v>
      </c>
      <c r="BT21" s="85">
        <v>0</v>
      </c>
      <c r="BU21" s="85">
        <v>0</v>
      </c>
      <c r="BV21" s="85">
        <v>0</v>
      </c>
      <c r="BW21" s="85">
        <v>0</v>
      </c>
      <c r="BX21" s="85">
        <v>0</v>
      </c>
      <c r="BY21" s="85">
        <v>0</v>
      </c>
      <c r="BZ21" s="85">
        <v>0</v>
      </c>
      <c r="CA21" s="85">
        <v>0</v>
      </c>
      <c r="CB21" s="85">
        <v>0</v>
      </c>
      <c r="CC21" s="85">
        <v>0</v>
      </c>
      <c r="CD21" s="85">
        <v>0</v>
      </c>
      <c r="CE21" s="85">
        <v>0</v>
      </c>
      <c r="CF21" s="85">
        <v>0</v>
      </c>
      <c r="CG21" s="85">
        <v>0</v>
      </c>
      <c r="CH21" s="85">
        <v>0</v>
      </c>
      <c r="CI21" s="85">
        <v>0</v>
      </c>
      <c r="CJ21" s="85">
        <v>0</v>
      </c>
      <c r="CK21" s="85">
        <v>0</v>
      </c>
      <c r="CL21" s="85">
        <v>0</v>
      </c>
      <c r="CM21" s="85">
        <v>0</v>
      </c>
      <c r="CN21" s="85">
        <v>0</v>
      </c>
      <c r="CO21" s="85">
        <v>0</v>
      </c>
      <c r="CP21" s="85">
        <v>0</v>
      </c>
      <c r="CQ21" s="85">
        <v>0</v>
      </c>
      <c r="CR21" s="85">
        <v>0</v>
      </c>
      <c r="CS21" s="85">
        <v>0</v>
      </c>
      <c r="CT21" s="85">
        <v>0</v>
      </c>
      <c r="CU21" s="85">
        <v>0</v>
      </c>
      <c r="CV21" s="85">
        <v>0</v>
      </c>
      <c r="CW21" s="85">
        <v>0</v>
      </c>
      <c r="CX21" s="85">
        <v>0</v>
      </c>
      <c r="CY21" s="85">
        <v>0</v>
      </c>
      <c r="CZ21" s="85">
        <v>0</v>
      </c>
      <c r="DA21" s="85">
        <v>0</v>
      </c>
      <c r="DB21" s="85">
        <v>0</v>
      </c>
      <c r="DC21" s="85">
        <v>0</v>
      </c>
      <c r="DD21" s="85">
        <v>0</v>
      </c>
      <c r="DE21" s="85">
        <v>0</v>
      </c>
      <c r="DF21" s="85">
        <v>0</v>
      </c>
      <c r="DG21" s="85">
        <v>0</v>
      </c>
      <c r="DH21" s="85">
        <v>0</v>
      </c>
      <c r="DI21" s="85">
        <v>0</v>
      </c>
    </row>
    <row r="22" spans="1:113" ht="19.5" customHeight="1">
      <c r="A22" s="57" t="s">
        <v>101</v>
      </c>
      <c r="B22" s="57" t="s">
        <v>102</v>
      </c>
      <c r="C22" s="57" t="s">
        <v>102</v>
      </c>
      <c r="D22" s="57" t="s">
        <v>299</v>
      </c>
      <c r="E22" s="84">
        <f t="shared" si="0"/>
        <v>17.33</v>
      </c>
      <c r="F22" s="84">
        <v>17.33</v>
      </c>
      <c r="G22" s="84">
        <v>0</v>
      </c>
      <c r="H22" s="84">
        <v>0</v>
      </c>
      <c r="I22" s="84">
        <v>0</v>
      </c>
      <c r="J22" s="84">
        <v>0</v>
      </c>
      <c r="K22" s="84">
        <v>0</v>
      </c>
      <c r="L22" s="84">
        <v>17.33</v>
      </c>
      <c r="M22" s="84">
        <v>0</v>
      </c>
      <c r="N22" s="84">
        <v>0</v>
      </c>
      <c r="O22" s="85">
        <v>0</v>
      </c>
      <c r="P22" s="85">
        <v>0</v>
      </c>
      <c r="Q22" s="85">
        <v>0</v>
      </c>
      <c r="R22" s="85">
        <v>0</v>
      </c>
      <c r="S22" s="85">
        <v>0</v>
      </c>
      <c r="T22" s="85">
        <v>0</v>
      </c>
      <c r="U22" s="85">
        <v>0</v>
      </c>
      <c r="V22" s="85">
        <v>0</v>
      </c>
      <c r="W22" s="85">
        <v>0</v>
      </c>
      <c r="X22" s="85">
        <v>0</v>
      </c>
      <c r="Y22" s="85">
        <v>0</v>
      </c>
      <c r="Z22" s="85">
        <v>0</v>
      </c>
      <c r="AA22" s="85">
        <v>0</v>
      </c>
      <c r="AB22" s="85">
        <v>0</v>
      </c>
      <c r="AC22" s="85">
        <v>0</v>
      </c>
      <c r="AD22" s="85">
        <v>0</v>
      </c>
      <c r="AE22" s="85">
        <v>0</v>
      </c>
      <c r="AF22" s="85">
        <v>0</v>
      </c>
      <c r="AG22" s="85">
        <v>0</v>
      </c>
      <c r="AH22" s="85">
        <v>0</v>
      </c>
      <c r="AI22" s="85">
        <v>0</v>
      </c>
      <c r="AJ22" s="85">
        <v>0</v>
      </c>
      <c r="AK22" s="85">
        <v>0</v>
      </c>
      <c r="AL22" s="85">
        <v>0</v>
      </c>
      <c r="AM22" s="85">
        <v>0</v>
      </c>
      <c r="AN22" s="85">
        <v>0</v>
      </c>
      <c r="AO22" s="85">
        <v>0</v>
      </c>
      <c r="AP22" s="85">
        <v>0</v>
      </c>
      <c r="AQ22" s="85">
        <v>0</v>
      </c>
      <c r="AR22" s="85">
        <v>0</v>
      </c>
      <c r="AS22" s="85">
        <v>0</v>
      </c>
      <c r="AT22" s="85">
        <v>0</v>
      </c>
      <c r="AU22" s="85">
        <v>0</v>
      </c>
      <c r="AV22" s="85">
        <v>0</v>
      </c>
      <c r="AW22" s="85">
        <v>0</v>
      </c>
      <c r="AX22" s="85">
        <v>0</v>
      </c>
      <c r="AY22" s="85">
        <v>0</v>
      </c>
      <c r="AZ22" s="85">
        <v>0</v>
      </c>
      <c r="BA22" s="85">
        <v>0</v>
      </c>
      <c r="BB22" s="85">
        <v>0</v>
      </c>
      <c r="BC22" s="85">
        <v>0</v>
      </c>
      <c r="BD22" s="85">
        <v>0</v>
      </c>
      <c r="BE22" s="85">
        <v>0</v>
      </c>
      <c r="BF22" s="85">
        <v>0</v>
      </c>
      <c r="BG22" s="85">
        <v>0</v>
      </c>
      <c r="BH22" s="85">
        <v>0</v>
      </c>
      <c r="BI22" s="85">
        <v>0</v>
      </c>
      <c r="BJ22" s="85">
        <v>0</v>
      </c>
      <c r="BK22" s="85">
        <v>0</v>
      </c>
      <c r="BL22" s="85">
        <v>0</v>
      </c>
      <c r="BM22" s="85">
        <v>0</v>
      </c>
      <c r="BN22" s="85">
        <v>0</v>
      </c>
      <c r="BO22" s="85">
        <v>0</v>
      </c>
      <c r="BP22" s="85">
        <v>0</v>
      </c>
      <c r="BQ22" s="85">
        <v>0</v>
      </c>
      <c r="BR22" s="85">
        <v>0</v>
      </c>
      <c r="BS22" s="85">
        <v>0</v>
      </c>
      <c r="BT22" s="85">
        <v>0</v>
      </c>
      <c r="BU22" s="85">
        <v>0</v>
      </c>
      <c r="BV22" s="85">
        <v>0</v>
      </c>
      <c r="BW22" s="85">
        <v>0</v>
      </c>
      <c r="BX22" s="85">
        <v>0</v>
      </c>
      <c r="BY22" s="85">
        <v>0</v>
      </c>
      <c r="BZ22" s="85">
        <v>0</v>
      </c>
      <c r="CA22" s="85">
        <v>0</v>
      </c>
      <c r="CB22" s="85">
        <v>0</v>
      </c>
      <c r="CC22" s="85">
        <v>0</v>
      </c>
      <c r="CD22" s="85">
        <v>0</v>
      </c>
      <c r="CE22" s="85">
        <v>0</v>
      </c>
      <c r="CF22" s="85">
        <v>0</v>
      </c>
      <c r="CG22" s="85">
        <v>0</v>
      </c>
      <c r="CH22" s="85">
        <v>0</v>
      </c>
      <c r="CI22" s="85">
        <v>0</v>
      </c>
      <c r="CJ22" s="85">
        <v>0</v>
      </c>
      <c r="CK22" s="85">
        <v>0</v>
      </c>
      <c r="CL22" s="85">
        <v>0</v>
      </c>
      <c r="CM22" s="85">
        <v>0</v>
      </c>
      <c r="CN22" s="85">
        <v>0</v>
      </c>
      <c r="CO22" s="85">
        <v>0</v>
      </c>
      <c r="CP22" s="85">
        <v>0</v>
      </c>
      <c r="CQ22" s="85">
        <v>0</v>
      </c>
      <c r="CR22" s="85">
        <v>0</v>
      </c>
      <c r="CS22" s="85">
        <v>0</v>
      </c>
      <c r="CT22" s="85">
        <v>0</v>
      </c>
      <c r="CU22" s="85">
        <v>0</v>
      </c>
      <c r="CV22" s="85">
        <v>0</v>
      </c>
      <c r="CW22" s="85">
        <v>0</v>
      </c>
      <c r="CX22" s="85">
        <v>0</v>
      </c>
      <c r="CY22" s="85">
        <v>0</v>
      </c>
      <c r="CZ22" s="85">
        <v>0</v>
      </c>
      <c r="DA22" s="85">
        <v>0</v>
      </c>
      <c r="DB22" s="85">
        <v>0</v>
      </c>
      <c r="DC22" s="85">
        <v>0</v>
      </c>
      <c r="DD22" s="85">
        <v>0</v>
      </c>
      <c r="DE22" s="85">
        <v>0</v>
      </c>
      <c r="DF22" s="85">
        <v>0</v>
      </c>
      <c r="DG22" s="85">
        <v>0</v>
      </c>
      <c r="DH22" s="85">
        <v>0</v>
      </c>
      <c r="DI22" s="85">
        <v>0</v>
      </c>
    </row>
    <row r="23" spans="1:113" ht="19.5" customHeight="1">
      <c r="A23" s="57" t="s">
        <v>101</v>
      </c>
      <c r="B23" s="57" t="s">
        <v>102</v>
      </c>
      <c r="C23" s="57" t="s">
        <v>89</v>
      </c>
      <c r="D23" s="57" t="s">
        <v>300</v>
      </c>
      <c r="E23" s="84">
        <f t="shared" si="0"/>
        <v>15</v>
      </c>
      <c r="F23" s="84">
        <v>15</v>
      </c>
      <c r="G23" s="84">
        <v>0</v>
      </c>
      <c r="H23" s="84">
        <v>0</v>
      </c>
      <c r="I23" s="84">
        <v>0</v>
      </c>
      <c r="J23" s="84">
        <v>0</v>
      </c>
      <c r="K23" s="84">
        <v>0</v>
      </c>
      <c r="L23" s="84">
        <v>0</v>
      </c>
      <c r="M23" s="84">
        <v>15</v>
      </c>
      <c r="N23" s="84">
        <v>0</v>
      </c>
      <c r="O23" s="85">
        <v>0</v>
      </c>
      <c r="P23" s="85">
        <v>0</v>
      </c>
      <c r="Q23" s="85">
        <v>0</v>
      </c>
      <c r="R23" s="85">
        <v>0</v>
      </c>
      <c r="S23" s="85">
        <v>0</v>
      </c>
      <c r="T23" s="85">
        <v>0</v>
      </c>
      <c r="U23" s="85">
        <v>0</v>
      </c>
      <c r="V23" s="85">
        <v>0</v>
      </c>
      <c r="W23" s="85">
        <v>0</v>
      </c>
      <c r="X23" s="85">
        <v>0</v>
      </c>
      <c r="Y23" s="85">
        <v>0</v>
      </c>
      <c r="Z23" s="85">
        <v>0</v>
      </c>
      <c r="AA23" s="85">
        <v>0</v>
      </c>
      <c r="AB23" s="85">
        <v>0</v>
      </c>
      <c r="AC23" s="85">
        <v>0</v>
      </c>
      <c r="AD23" s="85">
        <v>0</v>
      </c>
      <c r="AE23" s="85">
        <v>0</v>
      </c>
      <c r="AF23" s="85">
        <v>0</v>
      </c>
      <c r="AG23" s="85">
        <v>0</v>
      </c>
      <c r="AH23" s="85">
        <v>0</v>
      </c>
      <c r="AI23" s="85">
        <v>0</v>
      </c>
      <c r="AJ23" s="85">
        <v>0</v>
      </c>
      <c r="AK23" s="85">
        <v>0</v>
      </c>
      <c r="AL23" s="85">
        <v>0</v>
      </c>
      <c r="AM23" s="85">
        <v>0</v>
      </c>
      <c r="AN23" s="85">
        <v>0</v>
      </c>
      <c r="AO23" s="85">
        <v>0</v>
      </c>
      <c r="AP23" s="85">
        <v>0</v>
      </c>
      <c r="AQ23" s="85">
        <v>0</v>
      </c>
      <c r="AR23" s="85">
        <v>0</v>
      </c>
      <c r="AS23" s="85">
        <v>0</v>
      </c>
      <c r="AT23" s="85">
        <v>0</v>
      </c>
      <c r="AU23" s="85">
        <v>0</v>
      </c>
      <c r="AV23" s="85">
        <v>0</v>
      </c>
      <c r="AW23" s="85">
        <v>0</v>
      </c>
      <c r="AX23" s="85">
        <v>0</v>
      </c>
      <c r="AY23" s="85">
        <v>0</v>
      </c>
      <c r="AZ23" s="85">
        <v>0</v>
      </c>
      <c r="BA23" s="85">
        <v>0</v>
      </c>
      <c r="BB23" s="85">
        <v>0</v>
      </c>
      <c r="BC23" s="85">
        <v>0</v>
      </c>
      <c r="BD23" s="85">
        <v>0</v>
      </c>
      <c r="BE23" s="85">
        <v>0</v>
      </c>
      <c r="BF23" s="85">
        <v>0</v>
      </c>
      <c r="BG23" s="85">
        <v>0</v>
      </c>
      <c r="BH23" s="85">
        <v>0</v>
      </c>
      <c r="BI23" s="85">
        <v>0</v>
      </c>
      <c r="BJ23" s="85">
        <v>0</v>
      </c>
      <c r="BK23" s="85">
        <v>0</v>
      </c>
      <c r="BL23" s="85">
        <v>0</v>
      </c>
      <c r="BM23" s="85">
        <v>0</v>
      </c>
      <c r="BN23" s="85">
        <v>0</v>
      </c>
      <c r="BO23" s="85">
        <v>0</v>
      </c>
      <c r="BP23" s="85">
        <v>0</v>
      </c>
      <c r="BQ23" s="85">
        <v>0</v>
      </c>
      <c r="BR23" s="85">
        <v>0</v>
      </c>
      <c r="BS23" s="85">
        <v>0</v>
      </c>
      <c r="BT23" s="85">
        <v>0</v>
      </c>
      <c r="BU23" s="85">
        <v>0</v>
      </c>
      <c r="BV23" s="85">
        <v>0</v>
      </c>
      <c r="BW23" s="85">
        <v>0</v>
      </c>
      <c r="BX23" s="85">
        <v>0</v>
      </c>
      <c r="BY23" s="85">
        <v>0</v>
      </c>
      <c r="BZ23" s="85">
        <v>0</v>
      </c>
      <c r="CA23" s="85">
        <v>0</v>
      </c>
      <c r="CB23" s="85">
        <v>0</v>
      </c>
      <c r="CC23" s="85">
        <v>0</v>
      </c>
      <c r="CD23" s="85">
        <v>0</v>
      </c>
      <c r="CE23" s="85">
        <v>0</v>
      </c>
      <c r="CF23" s="85">
        <v>0</v>
      </c>
      <c r="CG23" s="85">
        <v>0</v>
      </c>
      <c r="CH23" s="85">
        <v>0</v>
      </c>
      <c r="CI23" s="85">
        <v>0</v>
      </c>
      <c r="CJ23" s="85">
        <v>0</v>
      </c>
      <c r="CK23" s="85">
        <v>0</v>
      </c>
      <c r="CL23" s="85">
        <v>0</v>
      </c>
      <c r="CM23" s="85">
        <v>0</v>
      </c>
      <c r="CN23" s="85">
        <v>0</v>
      </c>
      <c r="CO23" s="85">
        <v>0</v>
      </c>
      <c r="CP23" s="85">
        <v>0</v>
      </c>
      <c r="CQ23" s="85">
        <v>0</v>
      </c>
      <c r="CR23" s="85">
        <v>0</v>
      </c>
      <c r="CS23" s="85">
        <v>0</v>
      </c>
      <c r="CT23" s="85">
        <v>0</v>
      </c>
      <c r="CU23" s="85">
        <v>0</v>
      </c>
      <c r="CV23" s="85">
        <v>0</v>
      </c>
      <c r="CW23" s="85">
        <v>0</v>
      </c>
      <c r="CX23" s="85">
        <v>0</v>
      </c>
      <c r="CY23" s="85">
        <v>0</v>
      </c>
      <c r="CZ23" s="85">
        <v>0</v>
      </c>
      <c r="DA23" s="85">
        <v>0</v>
      </c>
      <c r="DB23" s="85">
        <v>0</v>
      </c>
      <c r="DC23" s="85">
        <v>0</v>
      </c>
      <c r="DD23" s="85">
        <v>0</v>
      </c>
      <c r="DE23" s="85">
        <v>0</v>
      </c>
      <c r="DF23" s="85">
        <v>0</v>
      </c>
      <c r="DG23" s="85">
        <v>0</v>
      </c>
      <c r="DH23" s="85">
        <v>0</v>
      </c>
      <c r="DI23" s="85">
        <v>0</v>
      </c>
    </row>
    <row r="24" spans="1:113" ht="19.5" customHeight="1">
      <c r="A24" s="57" t="s">
        <v>38</v>
      </c>
      <c r="B24" s="57" t="s">
        <v>38</v>
      </c>
      <c r="C24" s="57" t="s">
        <v>38</v>
      </c>
      <c r="D24" s="57" t="s">
        <v>301</v>
      </c>
      <c r="E24" s="84">
        <f t="shared" si="0"/>
        <v>20</v>
      </c>
      <c r="F24" s="84">
        <v>20</v>
      </c>
      <c r="G24" s="84">
        <v>0</v>
      </c>
      <c r="H24" s="84">
        <v>0</v>
      </c>
      <c r="I24" s="84">
        <v>0</v>
      </c>
      <c r="J24" s="84">
        <v>0</v>
      </c>
      <c r="K24" s="84">
        <v>0</v>
      </c>
      <c r="L24" s="84">
        <v>0</v>
      </c>
      <c r="M24" s="84">
        <v>0</v>
      </c>
      <c r="N24" s="84">
        <v>20</v>
      </c>
      <c r="O24" s="85">
        <v>0</v>
      </c>
      <c r="P24" s="85">
        <v>0</v>
      </c>
      <c r="Q24" s="85">
        <v>0</v>
      </c>
      <c r="R24" s="85">
        <v>0</v>
      </c>
      <c r="S24" s="85">
        <v>0</v>
      </c>
      <c r="T24" s="85">
        <v>0</v>
      </c>
      <c r="U24" s="85">
        <v>0</v>
      </c>
      <c r="V24" s="85">
        <v>0</v>
      </c>
      <c r="W24" s="85">
        <v>0</v>
      </c>
      <c r="X24" s="85">
        <v>0</v>
      </c>
      <c r="Y24" s="85">
        <v>0</v>
      </c>
      <c r="Z24" s="85">
        <v>0</v>
      </c>
      <c r="AA24" s="85">
        <v>0</v>
      </c>
      <c r="AB24" s="85">
        <v>0</v>
      </c>
      <c r="AC24" s="85">
        <v>0</v>
      </c>
      <c r="AD24" s="85">
        <v>0</v>
      </c>
      <c r="AE24" s="85">
        <v>0</v>
      </c>
      <c r="AF24" s="85">
        <v>0</v>
      </c>
      <c r="AG24" s="85">
        <v>0</v>
      </c>
      <c r="AH24" s="85">
        <v>0</v>
      </c>
      <c r="AI24" s="85">
        <v>0</v>
      </c>
      <c r="AJ24" s="85">
        <v>0</v>
      </c>
      <c r="AK24" s="85">
        <v>0</v>
      </c>
      <c r="AL24" s="85">
        <v>0</v>
      </c>
      <c r="AM24" s="85">
        <v>0</v>
      </c>
      <c r="AN24" s="85">
        <v>0</v>
      </c>
      <c r="AO24" s="85">
        <v>0</v>
      </c>
      <c r="AP24" s="85">
        <v>0</v>
      </c>
      <c r="AQ24" s="85">
        <v>0</v>
      </c>
      <c r="AR24" s="85">
        <v>0</v>
      </c>
      <c r="AS24" s="85">
        <v>0</v>
      </c>
      <c r="AT24" s="85">
        <v>0</v>
      </c>
      <c r="AU24" s="85">
        <v>0</v>
      </c>
      <c r="AV24" s="85">
        <v>0</v>
      </c>
      <c r="AW24" s="85">
        <v>0</v>
      </c>
      <c r="AX24" s="85">
        <v>0</v>
      </c>
      <c r="AY24" s="85">
        <v>0</v>
      </c>
      <c r="AZ24" s="85">
        <v>0</v>
      </c>
      <c r="BA24" s="85">
        <v>0</v>
      </c>
      <c r="BB24" s="85">
        <v>0</v>
      </c>
      <c r="BC24" s="85">
        <v>0</v>
      </c>
      <c r="BD24" s="85">
        <v>0</v>
      </c>
      <c r="BE24" s="85">
        <v>0</v>
      </c>
      <c r="BF24" s="85">
        <v>0</v>
      </c>
      <c r="BG24" s="85">
        <v>0</v>
      </c>
      <c r="BH24" s="85">
        <v>0</v>
      </c>
      <c r="BI24" s="85">
        <v>0</v>
      </c>
      <c r="BJ24" s="85">
        <v>0</v>
      </c>
      <c r="BK24" s="85">
        <v>0</v>
      </c>
      <c r="BL24" s="85">
        <v>0</v>
      </c>
      <c r="BM24" s="85">
        <v>0</v>
      </c>
      <c r="BN24" s="85">
        <v>0</v>
      </c>
      <c r="BO24" s="85">
        <v>0</v>
      </c>
      <c r="BP24" s="85">
        <v>0</v>
      </c>
      <c r="BQ24" s="85">
        <v>0</v>
      </c>
      <c r="BR24" s="85">
        <v>0</v>
      </c>
      <c r="BS24" s="85">
        <v>0</v>
      </c>
      <c r="BT24" s="85">
        <v>0</v>
      </c>
      <c r="BU24" s="85">
        <v>0</v>
      </c>
      <c r="BV24" s="85">
        <v>0</v>
      </c>
      <c r="BW24" s="85">
        <v>0</v>
      </c>
      <c r="BX24" s="85">
        <v>0</v>
      </c>
      <c r="BY24" s="85">
        <v>0</v>
      </c>
      <c r="BZ24" s="85">
        <v>0</v>
      </c>
      <c r="CA24" s="85">
        <v>0</v>
      </c>
      <c r="CB24" s="85">
        <v>0</v>
      </c>
      <c r="CC24" s="85">
        <v>0</v>
      </c>
      <c r="CD24" s="85">
        <v>0</v>
      </c>
      <c r="CE24" s="85">
        <v>0</v>
      </c>
      <c r="CF24" s="85">
        <v>0</v>
      </c>
      <c r="CG24" s="85">
        <v>0</v>
      </c>
      <c r="CH24" s="85">
        <v>0</v>
      </c>
      <c r="CI24" s="85">
        <v>0</v>
      </c>
      <c r="CJ24" s="85">
        <v>0</v>
      </c>
      <c r="CK24" s="85">
        <v>0</v>
      </c>
      <c r="CL24" s="85">
        <v>0</v>
      </c>
      <c r="CM24" s="85">
        <v>0</v>
      </c>
      <c r="CN24" s="85">
        <v>0</v>
      </c>
      <c r="CO24" s="85">
        <v>0</v>
      </c>
      <c r="CP24" s="85">
        <v>0</v>
      </c>
      <c r="CQ24" s="85">
        <v>0</v>
      </c>
      <c r="CR24" s="85">
        <v>0</v>
      </c>
      <c r="CS24" s="85">
        <v>0</v>
      </c>
      <c r="CT24" s="85">
        <v>0</v>
      </c>
      <c r="CU24" s="85">
        <v>0</v>
      </c>
      <c r="CV24" s="85">
        <v>0</v>
      </c>
      <c r="CW24" s="85">
        <v>0</v>
      </c>
      <c r="CX24" s="85">
        <v>0</v>
      </c>
      <c r="CY24" s="85">
        <v>0</v>
      </c>
      <c r="CZ24" s="85">
        <v>0</v>
      </c>
      <c r="DA24" s="85">
        <v>0</v>
      </c>
      <c r="DB24" s="85">
        <v>0</v>
      </c>
      <c r="DC24" s="85">
        <v>0</v>
      </c>
      <c r="DD24" s="85">
        <v>0</v>
      </c>
      <c r="DE24" s="85">
        <v>0</v>
      </c>
      <c r="DF24" s="85">
        <v>0</v>
      </c>
      <c r="DG24" s="85">
        <v>0</v>
      </c>
      <c r="DH24" s="85">
        <v>0</v>
      </c>
      <c r="DI24" s="85">
        <v>0</v>
      </c>
    </row>
    <row r="25" spans="1:113" ht="19.5" customHeight="1">
      <c r="A25" s="57" t="s">
        <v>38</v>
      </c>
      <c r="B25" s="57" t="s">
        <v>38</v>
      </c>
      <c r="C25" s="57" t="s">
        <v>38</v>
      </c>
      <c r="D25" s="57" t="s">
        <v>302</v>
      </c>
      <c r="E25" s="84">
        <f t="shared" si="0"/>
        <v>20</v>
      </c>
      <c r="F25" s="84">
        <v>20</v>
      </c>
      <c r="G25" s="84">
        <v>0</v>
      </c>
      <c r="H25" s="84">
        <v>0</v>
      </c>
      <c r="I25" s="84">
        <v>0</v>
      </c>
      <c r="J25" s="84">
        <v>0</v>
      </c>
      <c r="K25" s="84">
        <v>0</v>
      </c>
      <c r="L25" s="84">
        <v>0</v>
      </c>
      <c r="M25" s="84">
        <v>0</v>
      </c>
      <c r="N25" s="84">
        <v>20</v>
      </c>
      <c r="O25" s="85">
        <v>0</v>
      </c>
      <c r="P25" s="85">
        <v>0</v>
      </c>
      <c r="Q25" s="85">
        <v>0</v>
      </c>
      <c r="R25" s="85">
        <v>0</v>
      </c>
      <c r="S25" s="85">
        <v>0</v>
      </c>
      <c r="T25" s="85">
        <v>0</v>
      </c>
      <c r="U25" s="85">
        <v>0</v>
      </c>
      <c r="V25" s="85">
        <v>0</v>
      </c>
      <c r="W25" s="85">
        <v>0</v>
      </c>
      <c r="X25" s="85">
        <v>0</v>
      </c>
      <c r="Y25" s="85">
        <v>0</v>
      </c>
      <c r="Z25" s="85">
        <v>0</v>
      </c>
      <c r="AA25" s="85">
        <v>0</v>
      </c>
      <c r="AB25" s="85">
        <v>0</v>
      </c>
      <c r="AC25" s="85">
        <v>0</v>
      </c>
      <c r="AD25" s="85">
        <v>0</v>
      </c>
      <c r="AE25" s="85">
        <v>0</v>
      </c>
      <c r="AF25" s="85">
        <v>0</v>
      </c>
      <c r="AG25" s="85">
        <v>0</v>
      </c>
      <c r="AH25" s="85">
        <v>0</v>
      </c>
      <c r="AI25" s="85">
        <v>0</v>
      </c>
      <c r="AJ25" s="85">
        <v>0</v>
      </c>
      <c r="AK25" s="85">
        <v>0</v>
      </c>
      <c r="AL25" s="85">
        <v>0</v>
      </c>
      <c r="AM25" s="85">
        <v>0</v>
      </c>
      <c r="AN25" s="85">
        <v>0</v>
      </c>
      <c r="AO25" s="85">
        <v>0</v>
      </c>
      <c r="AP25" s="85">
        <v>0</v>
      </c>
      <c r="AQ25" s="85">
        <v>0</v>
      </c>
      <c r="AR25" s="85">
        <v>0</v>
      </c>
      <c r="AS25" s="85">
        <v>0</v>
      </c>
      <c r="AT25" s="85">
        <v>0</v>
      </c>
      <c r="AU25" s="85">
        <v>0</v>
      </c>
      <c r="AV25" s="85">
        <v>0</v>
      </c>
      <c r="AW25" s="85">
        <v>0</v>
      </c>
      <c r="AX25" s="85">
        <v>0</v>
      </c>
      <c r="AY25" s="85">
        <v>0</v>
      </c>
      <c r="AZ25" s="85">
        <v>0</v>
      </c>
      <c r="BA25" s="85">
        <v>0</v>
      </c>
      <c r="BB25" s="85">
        <v>0</v>
      </c>
      <c r="BC25" s="85">
        <v>0</v>
      </c>
      <c r="BD25" s="85">
        <v>0</v>
      </c>
      <c r="BE25" s="85">
        <v>0</v>
      </c>
      <c r="BF25" s="85">
        <v>0</v>
      </c>
      <c r="BG25" s="85">
        <v>0</v>
      </c>
      <c r="BH25" s="85">
        <v>0</v>
      </c>
      <c r="BI25" s="85">
        <v>0</v>
      </c>
      <c r="BJ25" s="85">
        <v>0</v>
      </c>
      <c r="BK25" s="85">
        <v>0</v>
      </c>
      <c r="BL25" s="85">
        <v>0</v>
      </c>
      <c r="BM25" s="85">
        <v>0</v>
      </c>
      <c r="BN25" s="85">
        <v>0</v>
      </c>
      <c r="BO25" s="85">
        <v>0</v>
      </c>
      <c r="BP25" s="85">
        <v>0</v>
      </c>
      <c r="BQ25" s="85">
        <v>0</v>
      </c>
      <c r="BR25" s="85">
        <v>0</v>
      </c>
      <c r="BS25" s="85">
        <v>0</v>
      </c>
      <c r="BT25" s="85">
        <v>0</v>
      </c>
      <c r="BU25" s="85">
        <v>0</v>
      </c>
      <c r="BV25" s="85">
        <v>0</v>
      </c>
      <c r="BW25" s="85">
        <v>0</v>
      </c>
      <c r="BX25" s="85">
        <v>0</v>
      </c>
      <c r="BY25" s="85">
        <v>0</v>
      </c>
      <c r="BZ25" s="85">
        <v>0</v>
      </c>
      <c r="CA25" s="85">
        <v>0</v>
      </c>
      <c r="CB25" s="85">
        <v>0</v>
      </c>
      <c r="CC25" s="85">
        <v>0</v>
      </c>
      <c r="CD25" s="85">
        <v>0</v>
      </c>
      <c r="CE25" s="85">
        <v>0</v>
      </c>
      <c r="CF25" s="85">
        <v>0</v>
      </c>
      <c r="CG25" s="85">
        <v>0</v>
      </c>
      <c r="CH25" s="85">
        <v>0</v>
      </c>
      <c r="CI25" s="85">
        <v>0</v>
      </c>
      <c r="CJ25" s="85">
        <v>0</v>
      </c>
      <c r="CK25" s="85">
        <v>0</v>
      </c>
      <c r="CL25" s="85">
        <v>0</v>
      </c>
      <c r="CM25" s="85">
        <v>0</v>
      </c>
      <c r="CN25" s="85">
        <v>0</v>
      </c>
      <c r="CO25" s="85">
        <v>0</v>
      </c>
      <c r="CP25" s="85">
        <v>0</v>
      </c>
      <c r="CQ25" s="85">
        <v>0</v>
      </c>
      <c r="CR25" s="85">
        <v>0</v>
      </c>
      <c r="CS25" s="85">
        <v>0</v>
      </c>
      <c r="CT25" s="85">
        <v>0</v>
      </c>
      <c r="CU25" s="85">
        <v>0</v>
      </c>
      <c r="CV25" s="85">
        <v>0</v>
      </c>
      <c r="CW25" s="85">
        <v>0</v>
      </c>
      <c r="CX25" s="85">
        <v>0</v>
      </c>
      <c r="CY25" s="85">
        <v>0</v>
      </c>
      <c r="CZ25" s="85">
        <v>0</v>
      </c>
      <c r="DA25" s="85">
        <v>0</v>
      </c>
      <c r="DB25" s="85">
        <v>0</v>
      </c>
      <c r="DC25" s="85">
        <v>0</v>
      </c>
      <c r="DD25" s="85">
        <v>0</v>
      </c>
      <c r="DE25" s="85">
        <v>0</v>
      </c>
      <c r="DF25" s="85">
        <v>0</v>
      </c>
      <c r="DG25" s="85">
        <v>0</v>
      </c>
      <c r="DH25" s="85">
        <v>0</v>
      </c>
      <c r="DI25" s="85">
        <v>0</v>
      </c>
    </row>
    <row r="26" spans="1:113" ht="19.5" customHeight="1">
      <c r="A26" s="57" t="s">
        <v>105</v>
      </c>
      <c r="B26" s="57" t="s">
        <v>106</v>
      </c>
      <c r="C26" s="57" t="s">
        <v>88</v>
      </c>
      <c r="D26" s="57" t="s">
        <v>303</v>
      </c>
      <c r="E26" s="84">
        <f t="shared" si="0"/>
        <v>20</v>
      </c>
      <c r="F26" s="84">
        <v>20</v>
      </c>
      <c r="G26" s="84">
        <v>0</v>
      </c>
      <c r="H26" s="84">
        <v>0</v>
      </c>
      <c r="I26" s="84">
        <v>0</v>
      </c>
      <c r="J26" s="84">
        <v>0</v>
      </c>
      <c r="K26" s="84">
        <v>0</v>
      </c>
      <c r="L26" s="84">
        <v>0</v>
      </c>
      <c r="M26" s="84">
        <v>0</v>
      </c>
      <c r="N26" s="84">
        <v>20</v>
      </c>
      <c r="O26" s="85">
        <v>0</v>
      </c>
      <c r="P26" s="85">
        <v>0</v>
      </c>
      <c r="Q26" s="85">
        <v>0</v>
      </c>
      <c r="R26" s="85">
        <v>0</v>
      </c>
      <c r="S26" s="85">
        <v>0</v>
      </c>
      <c r="T26" s="85">
        <v>0</v>
      </c>
      <c r="U26" s="85">
        <v>0</v>
      </c>
      <c r="V26" s="85">
        <v>0</v>
      </c>
      <c r="W26" s="85">
        <v>0</v>
      </c>
      <c r="X26" s="85">
        <v>0</v>
      </c>
      <c r="Y26" s="85">
        <v>0</v>
      </c>
      <c r="Z26" s="85">
        <v>0</v>
      </c>
      <c r="AA26" s="85">
        <v>0</v>
      </c>
      <c r="AB26" s="85">
        <v>0</v>
      </c>
      <c r="AC26" s="85">
        <v>0</v>
      </c>
      <c r="AD26" s="85">
        <v>0</v>
      </c>
      <c r="AE26" s="85">
        <v>0</v>
      </c>
      <c r="AF26" s="85">
        <v>0</v>
      </c>
      <c r="AG26" s="85">
        <v>0</v>
      </c>
      <c r="AH26" s="85">
        <v>0</v>
      </c>
      <c r="AI26" s="85">
        <v>0</v>
      </c>
      <c r="AJ26" s="85">
        <v>0</v>
      </c>
      <c r="AK26" s="85">
        <v>0</v>
      </c>
      <c r="AL26" s="85">
        <v>0</v>
      </c>
      <c r="AM26" s="85">
        <v>0</v>
      </c>
      <c r="AN26" s="85">
        <v>0</v>
      </c>
      <c r="AO26" s="85">
        <v>0</v>
      </c>
      <c r="AP26" s="85">
        <v>0</v>
      </c>
      <c r="AQ26" s="85">
        <v>0</v>
      </c>
      <c r="AR26" s="85">
        <v>0</v>
      </c>
      <c r="AS26" s="85">
        <v>0</v>
      </c>
      <c r="AT26" s="85">
        <v>0</v>
      </c>
      <c r="AU26" s="85">
        <v>0</v>
      </c>
      <c r="AV26" s="85">
        <v>0</v>
      </c>
      <c r="AW26" s="85">
        <v>0</v>
      </c>
      <c r="AX26" s="85">
        <v>0</v>
      </c>
      <c r="AY26" s="85">
        <v>0</v>
      </c>
      <c r="AZ26" s="85">
        <v>0</v>
      </c>
      <c r="BA26" s="85">
        <v>0</v>
      </c>
      <c r="BB26" s="85">
        <v>0</v>
      </c>
      <c r="BC26" s="85">
        <v>0</v>
      </c>
      <c r="BD26" s="85">
        <v>0</v>
      </c>
      <c r="BE26" s="85">
        <v>0</v>
      </c>
      <c r="BF26" s="85">
        <v>0</v>
      </c>
      <c r="BG26" s="85">
        <v>0</v>
      </c>
      <c r="BH26" s="85">
        <v>0</v>
      </c>
      <c r="BI26" s="85">
        <v>0</v>
      </c>
      <c r="BJ26" s="85">
        <v>0</v>
      </c>
      <c r="BK26" s="85">
        <v>0</v>
      </c>
      <c r="BL26" s="85">
        <v>0</v>
      </c>
      <c r="BM26" s="85">
        <v>0</v>
      </c>
      <c r="BN26" s="85">
        <v>0</v>
      </c>
      <c r="BO26" s="85">
        <v>0</v>
      </c>
      <c r="BP26" s="85">
        <v>0</v>
      </c>
      <c r="BQ26" s="85">
        <v>0</v>
      </c>
      <c r="BR26" s="85">
        <v>0</v>
      </c>
      <c r="BS26" s="85">
        <v>0</v>
      </c>
      <c r="BT26" s="85">
        <v>0</v>
      </c>
      <c r="BU26" s="85">
        <v>0</v>
      </c>
      <c r="BV26" s="85">
        <v>0</v>
      </c>
      <c r="BW26" s="85">
        <v>0</v>
      </c>
      <c r="BX26" s="85">
        <v>0</v>
      </c>
      <c r="BY26" s="85">
        <v>0</v>
      </c>
      <c r="BZ26" s="85">
        <v>0</v>
      </c>
      <c r="CA26" s="85">
        <v>0</v>
      </c>
      <c r="CB26" s="85">
        <v>0</v>
      </c>
      <c r="CC26" s="85">
        <v>0</v>
      </c>
      <c r="CD26" s="85">
        <v>0</v>
      </c>
      <c r="CE26" s="85">
        <v>0</v>
      </c>
      <c r="CF26" s="85">
        <v>0</v>
      </c>
      <c r="CG26" s="85">
        <v>0</v>
      </c>
      <c r="CH26" s="85">
        <v>0</v>
      </c>
      <c r="CI26" s="85">
        <v>0</v>
      </c>
      <c r="CJ26" s="85">
        <v>0</v>
      </c>
      <c r="CK26" s="85">
        <v>0</v>
      </c>
      <c r="CL26" s="85">
        <v>0</v>
      </c>
      <c r="CM26" s="85">
        <v>0</v>
      </c>
      <c r="CN26" s="85">
        <v>0</v>
      </c>
      <c r="CO26" s="85">
        <v>0</v>
      </c>
      <c r="CP26" s="85">
        <v>0</v>
      </c>
      <c r="CQ26" s="85">
        <v>0</v>
      </c>
      <c r="CR26" s="85">
        <v>0</v>
      </c>
      <c r="CS26" s="85">
        <v>0</v>
      </c>
      <c r="CT26" s="85">
        <v>0</v>
      </c>
      <c r="CU26" s="85">
        <v>0</v>
      </c>
      <c r="CV26" s="85">
        <v>0</v>
      </c>
      <c r="CW26" s="85">
        <v>0</v>
      </c>
      <c r="CX26" s="85">
        <v>0</v>
      </c>
      <c r="CY26" s="85">
        <v>0</v>
      </c>
      <c r="CZ26" s="85">
        <v>0</v>
      </c>
      <c r="DA26" s="85">
        <v>0</v>
      </c>
      <c r="DB26" s="85">
        <v>0</v>
      </c>
      <c r="DC26" s="85">
        <v>0</v>
      </c>
      <c r="DD26" s="85">
        <v>0</v>
      </c>
      <c r="DE26" s="85">
        <v>0</v>
      </c>
      <c r="DF26" s="85">
        <v>0</v>
      </c>
      <c r="DG26" s="85">
        <v>0</v>
      </c>
      <c r="DH26" s="85">
        <v>0</v>
      </c>
      <c r="DI26" s="85">
        <v>0</v>
      </c>
    </row>
    <row r="27" spans="1:113" ht="19.5" customHeight="1">
      <c r="A27" s="57" t="s">
        <v>38</v>
      </c>
      <c r="B27" s="57" t="s">
        <v>38</v>
      </c>
      <c r="C27" s="57" t="s">
        <v>38</v>
      </c>
      <c r="D27" s="57" t="s">
        <v>304</v>
      </c>
      <c r="E27" s="84">
        <f t="shared" si="0"/>
        <v>39.73</v>
      </c>
      <c r="F27" s="84">
        <v>39.73</v>
      </c>
      <c r="G27" s="84">
        <v>0</v>
      </c>
      <c r="H27" s="84">
        <v>14.73</v>
      </c>
      <c r="I27" s="84">
        <v>0</v>
      </c>
      <c r="J27" s="84">
        <v>0</v>
      </c>
      <c r="K27" s="84">
        <v>0</v>
      </c>
      <c r="L27" s="84">
        <v>0</v>
      </c>
      <c r="M27" s="84">
        <v>0</v>
      </c>
      <c r="N27" s="84">
        <v>0</v>
      </c>
      <c r="O27" s="85">
        <v>0</v>
      </c>
      <c r="P27" s="85">
        <v>0</v>
      </c>
      <c r="Q27" s="85">
        <v>25</v>
      </c>
      <c r="R27" s="85">
        <v>0</v>
      </c>
      <c r="S27" s="85">
        <v>0</v>
      </c>
      <c r="T27" s="85">
        <v>0</v>
      </c>
      <c r="U27" s="85">
        <v>0</v>
      </c>
      <c r="V27" s="85">
        <v>0</v>
      </c>
      <c r="W27" s="85">
        <v>0</v>
      </c>
      <c r="X27" s="85">
        <v>0</v>
      </c>
      <c r="Y27" s="85">
        <v>0</v>
      </c>
      <c r="Z27" s="85">
        <v>0</v>
      </c>
      <c r="AA27" s="85">
        <v>0</v>
      </c>
      <c r="AB27" s="85">
        <v>0</v>
      </c>
      <c r="AC27" s="85">
        <v>0</v>
      </c>
      <c r="AD27" s="85">
        <v>0</v>
      </c>
      <c r="AE27" s="85">
        <v>0</v>
      </c>
      <c r="AF27" s="85">
        <v>0</v>
      </c>
      <c r="AG27" s="85">
        <v>0</v>
      </c>
      <c r="AH27" s="85">
        <v>0</v>
      </c>
      <c r="AI27" s="85">
        <v>0</v>
      </c>
      <c r="AJ27" s="85">
        <v>0</v>
      </c>
      <c r="AK27" s="85">
        <v>0</v>
      </c>
      <c r="AL27" s="85">
        <v>0</v>
      </c>
      <c r="AM27" s="85">
        <v>0</v>
      </c>
      <c r="AN27" s="85">
        <v>0</v>
      </c>
      <c r="AO27" s="85">
        <v>0</v>
      </c>
      <c r="AP27" s="85">
        <v>0</v>
      </c>
      <c r="AQ27" s="85">
        <v>0</v>
      </c>
      <c r="AR27" s="85">
        <v>0</v>
      </c>
      <c r="AS27" s="85">
        <v>0</v>
      </c>
      <c r="AT27" s="85">
        <v>0</v>
      </c>
      <c r="AU27" s="85">
        <v>0</v>
      </c>
      <c r="AV27" s="85">
        <v>0</v>
      </c>
      <c r="AW27" s="85">
        <v>0</v>
      </c>
      <c r="AX27" s="85">
        <v>0</v>
      </c>
      <c r="AY27" s="85">
        <v>0</v>
      </c>
      <c r="AZ27" s="85">
        <v>0</v>
      </c>
      <c r="BA27" s="85">
        <v>0</v>
      </c>
      <c r="BB27" s="85">
        <v>0</v>
      </c>
      <c r="BC27" s="85">
        <v>0</v>
      </c>
      <c r="BD27" s="85">
        <v>0</v>
      </c>
      <c r="BE27" s="85">
        <v>0</v>
      </c>
      <c r="BF27" s="85">
        <v>0</v>
      </c>
      <c r="BG27" s="85">
        <v>0</v>
      </c>
      <c r="BH27" s="85">
        <v>0</v>
      </c>
      <c r="BI27" s="85">
        <v>0</v>
      </c>
      <c r="BJ27" s="85">
        <v>0</v>
      </c>
      <c r="BK27" s="85">
        <v>0</v>
      </c>
      <c r="BL27" s="85">
        <v>0</v>
      </c>
      <c r="BM27" s="85">
        <v>0</v>
      </c>
      <c r="BN27" s="85">
        <v>0</v>
      </c>
      <c r="BO27" s="85">
        <v>0</v>
      </c>
      <c r="BP27" s="85">
        <v>0</v>
      </c>
      <c r="BQ27" s="85">
        <v>0</v>
      </c>
      <c r="BR27" s="85">
        <v>0</v>
      </c>
      <c r="BS27" s="85">
        <v>0</v>
      </c>
      <c r="BT27" s="85">
        <v>0</v>
      </c>
      <c r="BU27" s="85">
        <v>0</v>
      </c>
      <c r="BV27" s="85">
        <v>0</v>
      </c>
      <c r="BW27" s="85">
        <v>0</v>
      </c>
      <c r="BX27" s="85">
        <v>0</v>
      </c>
      <c r="BY27" s="85">
        <v>0</v>
      </c>
      <c r="BZ27" s="85">
        <v>0</v>
      </c>
      <c r="CA27" s="85">
        <v>0</v>
      </c>
      <c r="CB27" s="85">
        <v>0</v>
      </c>
      <c r="CC27" s="85">
        <v>0</v>
      </c>
      <c r="CD27" s="85">
        <v>0</v>
      </c>
      <c r="CE27" s="85">
        <v>0</v>
      </c>
      <c r="CF27" s="85">
        <v>0</v>
      </c>
      <c r="CG27" s="85">
        <v>0</v>
      </c>
      <c r="CH27" s="85">
        <v>0</v>
      </c>
      <c r="CI27" s="85">
        <v>0</v>
      </c>
      <c r="CJ27" s="85">
        <v>0</v>
      </c>
      <c r="CK27" s="85">
        <v>0</v>
      </c>
      <c r="CL27" s="85">
        <v>0</v>
      </c>
      <c r="CM27" s="85">
        <v>0</v>
      </c>
      <c r="CN27" s="85">
        <v>0</v>
      </c>
      <c r="CO27" s="85">
        <v>0</v>
      </c>
      <c r="CP27" s="85">
        <v>0</v>
      </c>
      <c r="CQ27" s="85">
        <v>0</v>
      </c>
      <c r="CR27" s="85">
        <v>0</v>
      </c>
      <c r="CS27" s="85">
        <v>0</v>
      </c>
      <c r="CT27" s="85">
        <v>0</v>
      </c>
      <c r="CU27" s="85">
        <v>0</v>
      </c>
      <c r="CV27" s="85">
        <v>0</v>
      </c>
      <c r="CW27" s="85">
        <v>0</v>
      </c>
      <c r="CX27" s="85">
        <v>0</v>
      </c>
      <c r="CY27" s="85">
        <v>0</v>
      </c>
      <c r="CZ27" s="85">
        <v>0</v>
      </c>
      <c r="DA27" s="85">
        <v>0</v>
      </c>
      <c r="DB27" s="85">
        <v>0</v>
      </c>
      <c r="DC27" s="85">
        <v>0</v>
      </c>
      <c r="DD27" s="85">
        <v>0</v>
      </c>
      <c r="DE27" s="85">
        <v>0</v>
      </c>
      <c r="DF27" s="85">
        <v>0</v>
      </c>
      <c r="DG27" s="85">
        <v>0</v>
      </c>
      <c r="DH27" s="85">
        <v>0</v>
      </c>
      <c r="DI27" s="85">
        <v>0</v>
      </c>
    </row>
    <row r="28" spans="1:113" ht="19.5" customHeight="1">
      <c r="A28" s="57" t="s">
        <v>38</v>
      </c>
      <c r="B28" s="57" t="s">
        <v>38</v>
      </c>
      <c r="C28" s="57" t="s">
        <v>38</v>
      </c>
      <c r="D28" s="57" t="s">
        <v>305</v>
      </c>
      <c r="E28" s="84">
        <f t="shared" si="0"/>
        <v>39.73</v>
      </c>
      <c r="F28" s="84">
        <v>39.73</v>
      </c>
      <c r="G28" s="84">
        <v>0</v>
      </c>
      <c r="H28" s="84">
        <v>14.73</v>
      </c>
      <c r="I28" s="84">
        <v>0</v>
      </c>
      <c r="J28" s="84">
        <v>0</v>
      </c>
      <c r="K28" s="84">
        <v>0</v>
      </c>
      <c r="L28" s="84">
        <v>0</v>
      </c>
      <c r="M28" s="84">
        <v>0</v>
      </c>
      <c r="N28" s="84">
        <v>0</v>
      </c>
      <c r="O28" s="85">
        <v>0</v>
      </c>
      <c r="P28" s="85">
        <v>0</v>
      </c>
      <c r="Q28" s="85">
        <v>25</v>
      </c>
      <c r="R28" s="85">
        <v>0</v>
      </c>
      <c r="S28" s="85">
        <v>0</v>
      </c>
      <c r="T28" s="85">
        <v>0</v>
      </c>
      <c r="U28" s="85">
        <v>0</v>
      </c>
      <c r="V28" s="85">
        <v>0</v>
      </c>
      <c r="W28" s="85">
        <v>0</v>
      </c>
      <c r="X28" s="85">
        <v>0</v>
      </c>
      <c r="Y28" s="85">
        <v>0</v>
      </c>
      <c r="Z28" s="85">
        <v>0</v>
      </c>
      <c r="AA28" s="85">
        <v>0</v>
      </c>
      <c r="AB28" s="85">
        <v>0</v>
      </c>
      <c r="AC28" s="85">
        <v>0</v>
      </c>
      <c r="AD28" s="85">
        <v>0</v>
      </c>
      <c r="AE28" s="85">
        <v>0</v>
      </c>
      <c r="AF28" s="85">
        <v>0</v>
      </c>
      <c r="AG28" s="85">
        <v>0</v>
      </c>
      <c r="AH28" s="85">
        <v>0</v>
      </c>
      <c r="AI28" s="85">
        <v>0</v>
      </c>
      <c r="AJ28" s="85">
        <v>0</v>
      </c>
      <c r="AK28" s="85">
        <v>0</v>
      </c>
      <c r="AL28" s="85">
        <v>0</v>
      </c>
      <c r="AM28" s="85">
        <v>0</v>
      </c>
      <c r="AN28" s="85">
        <v>0</v>
      </c>
      <c r="AO28" s="85">
        <v>0</v>
      </c>
      <c r="AP28" s="85">
        <v>0</v>
      </c>
      <c r="AQ28" s="85">
        <v>0</v>
      </c>
      <c r="AR28" s="85">
        <v>0</v>
      </c>
      <c r="AS28" s="85">
        <v>0</v>
      </c>
      <c r="AT28" s="85">
        <v>0</v>
      </c>
      <c r="AU28" s="85">
        <v>0</v>
      </c>
      <c r="AV28" s="85">
        <v>0</v>
      </c>
      <c r="AW28" s="85">
        <v>0</v>
      </c>
      <c r="AX28" s="85">
        <v>0</v>
      </c>
      <c r="AY28" s="85">
        <v>0</v>
      </c>
      <c r="AZ28" s="85">
        <v>0</v>
      </c>
      <c r="BA28" s="85">
        <v>0</v>
      </c>
      <c r="BB28" s="85">
        <v>0</v>
      </c>
      <c r="BC28" s="85">
        <v>0</v>
      </c>
      <c r="BD28" s="85">
        <v>0</v>
      </c>
      <c r="BE28" s="85">
        <v>0</v>
      </c>
      <c r="BF28" s="85">
        <v>0</v>
      </c>
      <c r="BG28" s="85">
        <v>0</v>
      </c>
      <c r="BH28" s="85">
        <v>0</v>
      </c>
      <c r="BI28" s="85">
        <v>0</v>
      </c>
      <c r="BJ28" s="85">
        <v>0</v>
      </c>
      <c r="BK28" s="85">
        <v>0</v>
      </c>
      <c r="BL28" s="85">
        <v>0</v>
      </c>
      <c r="BM28" s="85">
        <v>0</v>
      </c>
      <c r="BN28" s="85">
        <v>0</v>
      </c>
      <c r="BO28" s="85">
        <v>0</v>
      </c>
      <c r="BP28" s="85">
        <v>0</v>
      </c>
      <c r="BQ28" s="85">
        <v>0</v>
      </c>
      <c r="BR28" s="85">
        <v>0</v>
      </c>
      <c r="BS28" s="85">
        <v>0</v>
      </c>
      <c r="BT28" s="85">
        <v>0</v>
      </c>
      <c r="BU28" s="85">
        <v>0</v>
      </c>
      <c r="BV28" s="85">
        <v>0</v>
      </c>
      <c r="BW28" s="85">
        <v>0</v>
      </c>
      <c r="BX28" s="85">
        <v>0</v>
      </c>
      <c r="BY28" s="85">
        <v>0</v>
      </c>
      <c r="BZ28" s="85">
        <v>0</v>
      </c>
      <c r="CA28" s="85">
        <v>0</v>
      </c>
      <c r="CB28" s="85">
        <v>0</v>
      </c>
      <c r="CC28" s="85">
        <v>0</v>
      </c>
      <c r="CD28" s="85">
        <v>0</v>
      </c>
      <c r="CE28" s="85">
        <v>0</v>
      </c>
      <c r="CF28" s="85">
        <v>0</v>
      </c>
      <c r="CG28" s="85">
        <v>0</v>
      </c>
      <c r="CH28" s="85">
        <v>0</v>
      </c>
      <c r="CI28" s="85">
        <v>0</v>
      </c>
      <c r="CJ28" s="85">
        <v>0</v>
      </c>
      <c r="CK28" s="85">
        <v>0</v>
      </c>
      <c r="CL28" s="85">
        <v>0</v>
      </c>
      <c r="CM28" s="85">
        <v>0</v>
      </c>
      <c r="CN28" s="85">
        <v>0</v>
      </c>
      <c r="CO28" s="85">
        <v>0</v>
      </c>
      <c r="CP28" s="85">
        <v>0</v>
      </c>
      <c r="CQ28" s="85">
        <v>0</v>
      </c>
      <c r="CR28" s="85">
        <v>0</v>
      </c>
      <c r="CS28" s="85">
        <v>0</v>
      </c>
      <c r="CT28" s="85">
        <v>0</v>
      </c>
      <c r="CU28" s="85">
        <v>0</v>
      </c>
      <c r="CV28" s="85">
        <v>0</v>
      </c>
      <c r="CW28" s="85">
        <v>0</v>
      </c>
      <c r="CX28" s="85">
        <v>0</v>
      </c>
      <c r="CY28" s="85">
        <v>0</v>
      </c>
      <c r="CZ28" s="85">
        <v>0</v>
      </c>
      <c r="DA28" s="85">
        <v>0</v>
      </c>
      <c r="DB28" s="85">
        <v>0</v>
      </c>
      <c r="DC28" s="85">
        <v>0</v>
      </c>
      <c r="DD28" s="85">
        <v>0</v>
      </c>
      <c r="DE28" s="85">
        <v>0</v>
      </c>
      <c r="DF28" s="85">
        <v>0</v>
      </c>
      <c r="DG28" s="85">
        <v>0</v>
      </c>
      <c r="DH28" s="85">
        <v>0</v>
      </c>
      <c r="DI28" s="85">
        <v>0</v>
      </c>
    </row>
    <row r="29" spans="1:113" ht="19.5" customHeight="1">
      <c r="A29" s="57" t="s">
        <v>112</v>
      </c>
      <c r="B29" s="57" t="s">
        <v>88</v>
      </c>
      <c r="C29" s="57" t="s">
        <v>92</v>
      </c>
      <c r="D29" s="57" t="s">
        <v>306</v>
      </c>
      <c r="E29" s="84">
        <f t="shared" si="0"/>
        <v>25</v>
      </c>
      <c r="F29" s="84">
        <v>25</v>
      </c>
      <c r="G29" s="84">
        <v>0</v>
      </c>
      <c r="H29" s="84">
        <v>0</v>
      </c>
      <c r="I29" s="84">
        <v>0</v>
      </c>
      <c r="J29" s="84">
        <v>0</v>
      </c>
      <c r="K29" s="84">
        <v>0</v>
      </c>
      <c r="L29" s="84">
        <v>0</v>
      </c>
      <c r="M29" s="84">
        <v>0</v>
      </c>
      <c r="N29" s="84">
        <v>0</v>
      </c>
      <c r="O29" s="85">
        <v>0</v>
      </c>
      <c r="P29" s="85">
        <v>0</v>
      </c>
      <c r="Q29" s="85">
        <v>25</v>
      </c>
      <c r="R29" s="85">
        <v>0</v>
      </c>
      <c r="S29" s="85">
        <v>0</v>
      </c>
      <c r="T29" s="85">
        <v>0</v>
      </c>
      <c r="U29" s="85">
        <v>0</v>
      </c>
      <c r="V29" s="85">
        <v>0</v>
      </c>
      <c r="W29" s="85">
        <v>0</v>
      </c>
      <c r="X29" s="85">
        <v>0</v>
      </c>
      <c r="Y29" s="85">
        <v>0</v>
      </c>
      <c r="Z29" s="85">
        <v>0</v>
      </c>
      <c r="AA29" s="85">
        <v>0</v>
      </c>
      <c r="AB29" s="85">
        <v>0</v>
      </c>
      <c r="AC29" s="85">
        <v>0</v>
      </c>
      <c r="AD29" s="85">
        <v>0</v>
      </c>
      <c r="AE29" s="85">
        <v>0</v>
      </c>
      <c r="AF29" s="85">
        <v>0</v>
      </c>
      <c r="AG29" s="85">
        <v>0</v>
      </c>
      <c r="AH29" s="85">
        <v>0</v>
      </c>
      <c r="AI29" s="85">
        <v>0</v>
      </c>
      <c r="AJ29" s="85">
        <v>0</v>
      </c>
      <c r="AK29" s="85">
        <v>0</v>
      </c>
      <c r="AL29" s="85">
        <v>0</v>
      </c>
      <c r="AM29" s="85">
        <v>0</v>
      </c>
      <c r="AN29" s="85">
        <v>0</v>
      </c>
      <c r="AO29" s="85">
        <v>0</v>
      </c>
      <c r="AP29" s="85">
        <v>0</v>
      </c>
      <c r="AQ29" s="85">
        <v>0</v>
      </c>
      <c r="AR29" s="85">
        <v>0</v>
      </c>
      <c r="AS29" s="85">
        <v>0</v>
      </c>
      <c r="AT29" s="85">
        <v>0</v>
      </c>
      <c r="AU29" s="85">
        <v>0</v>
      </c>
      <c r="AV29" s="85">
        <v>0</v>
      </c>
      <c r="AW29" s="85">
        <v>0</v>
      </c>
      <c r="AX29" s="85">
        <v>0</v>
      </c>
      <c r="AY29" s="85">
        <v>0</v>
      </c>
      <c r="AZ29" s="85">
        <v>0</v>
      </c>
      <c r="BA29" s="85">
        <v>0</v>
      </c>
      <c r="BB29" s="85">
        <v>0</v>
      </c>
      <c r="BC29" s="85">
        <v>0</v>
      </c>
      <c r="BD29" s="85">
        <v>0</v>
      </c>
      <c r="BE29" s="85">
        <v>0</v>
      </c>
      <c r="BF29" s="85">
        <v>0</v>
      </c>
      <c r="BG29" s="85">
        <v>0</v>
      </c>
      <c r="BH29" s="85">
        <v>0</v>
      </c>
      <c r="BI29" s="85">
        <v>0</v>
      </c>
      <c r="BJ29" s="85">
        <v>0</v>
      </c>
      <c r="BK29" s="85">
        <v>0</v>
      </c>
      <c r="BL29" s="85">
        <v>0</v>
      </c>
      <c r="BM29" s="85">
        <v>0</v>
      </c>
      <c r="BN29" s="85">
        <v>0</v>
      </c>
      <c r="BO29" s="85">
        <v>0</v>
      </c>
      <c r="BP29" s="85">
        <v>0</v>
      </c>
      <c r="BQ29" s="85">
        <v>0</v>
      </c>
      <c r="BR29" s="85">
        <v>0</v>
      </c>
      <c r="BS29" s="85">
        <v>0</v>
      </c>
      <c r="BT29" s="85">
        <v>0</v>
      </c>
      <c r="BU29" s="85">
        <v>0</v>
      </c>
      <c r="BV29" s="85">
        <v>0</v>
      </c>
      <c r="BW29" s="85">
        <v>0</v>
      </c>
      <c r="BX29" s="85">
        <v>0</v>
      </c>
      <c r="BY29" s="85">
        <v>0</v>
      </c>
      <c r="BZ29" s="85">
        <v>0</v>
      </c>
      <c r="CA29" s="85">
        <v>0</v>
      </c>
      <c r="CB29" s="85">
        <v>0</v>
      </c>
      <c r="CC29" s="85">
        <v>0</v>
      </c>
      <c r="CD29" s="85">
        <v>0</v>
      </c>
      <c r="CE29" s="85">
        <v>0</v>
      </c>
      <c r="CF29" s="85">
        <v>0</v>
      </c>
      <c r="CG29" s="85">
        <v>0</v>
      </c>
      <c r="CH29" s="85">
        <v>0</v>
      </c>
      <c r="CI29" s="85">
        <v>0</v>
      </c>
      <c r="CJ29" s="85">
        <v>0</v>
      </c>
      <c r="CK29" s="85">
        <v>0</v>
      </c>
      <c r="CL29" s="85">
        <v>0</v>
      </c>
      <c r="CM29" s="85">
        <v>0</v>
      </c>
      <c r="CN29" s="85">
        <v>0</v>
      </c>
      <c r="CO29" s="85">
        <v>0</v>
      </c>
      <c r="CP29" s="85">
        <v>0</v>
      </c>
      <c r="CQ29" s="85">
        <v>0</v>
      </c>
      <c r="CR29" s="85">
        <v>0</v>
      </c>
      <c r="CS29" s="85">
        <v>0</v>
      </c>
      <c r="CT29" s="85">
        <v>0</v>
      </c>
      <c r="CU29" s="85">
        <v>0</v>
      </c>
      <c r="CV29" s="85">
        <v>0</v>
      </c>
      <c r="CW29" s="85">
        <v>0</v>
      </c>
      <c r="CX29" s="85">
        <v>0</v>
      </c>
      <c r="CY29" s="85">
        <v>0</v>
      </c>
      <c r="CZ29" s="85">
        <v>0</v>
      </c>
      <c r="DA29" s="85">
        <v>0</v>
      </c>
      <c r="DB29" s="85">
        <v>0</v>
      </c>
      <c r="DC29" s="85">
        <v>0</v>
      </c>
      <c r="DD29" s="85">
        <v>0</v>
      </c>
      <c r="DE29" s="85">
        <v>0</v>
      </c>
      <c r="DF29" s="85">
        <v>0</v>
      </c>
      <c r="DG29" s="85">
        <v>0</v>
      </c>
      <c r="DH29" s="85">
        <v>0</v>
      </c>
      <c r="DI29" s="85">
        <v>0</v>
      </c>
    </row>
    <row r="30" spans="1:113" ht="19.5" customHeight="1">
      <c r="A30" s="57" t="s">
        <v>112</v>
      </c>
      <c r="B30" s="57" t="s">
        <v>88</v>
      </c>
      <c r="C30" s="57" t="s">
        <v>91</v>
      </c>
      <c r="D30" s="57" t="s">
        <v>307</v>
      </c>
      <c r="E30" s="84">
        <f t="shared" si="0"/>
        <v>14.73</v>
      </c>
      <c r="F30" s="84">
        <v>14.73</v>
      </c>
      <c r="G30" s="84">
        <v>0</v>
      </c>
      <c r="H30" s="84">
        <v>14.73</v>
      </c>
      <c r="I30" s="84">
        <v>0</v>
      </c>
      <c r="J30" s="84">
        <v>0</v>
      </c>
      <c r="K30" s="84">
        <v>0</v>
      </c>
      <c r="L30" s="84">
        <v>0</v>
      </c>
      <c r="M30" s="84">
        <v>0</v>
      </c>
      <c r="N30" s="84">
        <v>0</v>
      </c>
      <c r="O30" s="85">
        <v>0</v>
      </c>
      <c r="P30" s="85">
        <v>0</v>
      </c>
      <c r="Q30" s="85">
        <v>0</v>
      </c>
      <c r="R30" s="85">
        <v>0</v>
      </c>
      <c r="S30" s="85">
        <v>0</v>
      </c>
      <c r="T30" s="85">
        <v>0</v>
      </c>
      <c r="U30" s="85">
        <v>0</v>
      </c>
      <c r="V30" s="85">
        <v>0</v>
      </c>
      <c r="W30" s="85">
        <v>0</v>
      </c>
      <c r="X30" s="85">
        <v>0</v>
      </c>
      <c r="Y30" s="85">
        <v>0</v>
      </c>
      <c r="Z30" s="85">
        <v>0</v>
      </c>
      <c r="AA30" s="85">
        <v>0</v>
      </c>
      <c r="AB30" s="85">
        <v>0</v>
      </c>
      <c r="AC30" s="85">
        <v>0</v>
      </c>
      <c r="AD30" s="85">
        <v>0</v>
      </c>
      <c r="AE30" s="85">
        <v>0</v>
      </c>
      <c r="AF30" s="85">
        <v>0</v>
      </c>
      <c r="AG30" s="85">
        <v>0</v>
      </c>
      <c r="AH30" s="85">
        <v>0</v>
      </c>
      <c r="AI30" s="85">
        <v>0</v>
      </c>
      <c r="AJ30" s="85">
        <v>0</v>
      </c>
      <c r="AK30" s="85">
        <v>0</v>
      </c>
      <c r="AL30" s="85">
        <v>0</v>
      </c>
      <c r="AM30" s="85">
        <v>0</v>
      </c>
      <c r="AN30" s="85">
        <v>0</v>
      </c>
      <c r="AO30" s="85">
        <v>0</v>
      </c>
      <c r="AP30" s="85">
        <v>0</v>
      </c>
      <c r="AQ30" s="85">
        <v>0</v>
      </c>
      <c r="AR30" s="85">
        <v>0</v>
      </c>
      <c r="AS30" s="85">
        <v>0</v>
      </c>
      <c r="AT30" s="85">
        <v>0</v>
      </c>
      <c r="AU30" s="85">
        <v>0</v>
      </c>
      <c r="AV30" s="85">
        <v>0</v>
      </c>
      <c r="AW30" s="85">
        <v>0</v>
      </c>
      <c r="AX30" s="85">
        <v>0</v>
      </c>
      <c r="AY30" s="85">
        <v>0</v>
      </c>
      <c r="AZ30" s="85">
        <v>0</v>
      </c>
      <c r="BA30" s="85">
        <v>0</v>
      </c>
      <c r="BB30" s="85">
        <v>0</v>
      </c>
      <c r="BC30" s="85">
        <v>0</v>
      </c>
      <c r="BD30" s="85">
        <v>0</v>
      </c>
      <c r="BE30" s="85">
        <v>0</v>
      </c>
      <c r="BF30" s="85">
        <v>0</v>
      </c>
      <c r="BG30" s="85">
        <v>0</v>
      </c>
      <c r="BH30" s="85">
        <v>0</v>
      </c>
      <c r="BI30" s="85">
        <v>0</v>
      </c>
      <c r="BJ30" s="85">
        <v>0</v>
      </c>
      <c r="BK30" s="85">
        <v>0</v>
      </c>
      <c r="BL30" s="85">
        <v>0</v>
      </c>
      <c r="BM30" s="85">
        <v>0</v>
      </c>
      <c r="BN30" s="85">
        <v>0</v>
      </c>
      <c r="BO30" s="85">
        <v>0</v>
      </c>
      <c r="BP30" s="85">
        <v>0</v>
      </c>
      <c r="BQ30" s="85">
        <v>0</v>
      </c>
      <c r="BR30" s="85">
        <v>0</v>
      </c>
      <c r="BS30" s="85">
        <v>0</v>
      </c>
      <c r="BT30" s="85">
        <v>0</v>
      </c>
      <c r="BU30" s="85">
        <v>0</v>
      </c>
      <c r="BV30" s="85">
        <v>0</v>
      </c>
      <c r="BW30" s="85">
        <v>0</v>
      </c>
      <c r="BX30" s="85">
        <v>0</v>
      </c>
      <c r="BY30" s="85">
        <v>0</v>
      </c>
      <c r="BZ30" s="85">
        <v>0</v>
      </c>
      <c r="CA30" s="85">
        <v>0</v>
      </c>
      <c r="CB30" s="85">
        <v>0</v>
      </c>
      <c r="CC30" s="85">
        <v>0</v>
      </c>
      <c r="CD30" s="85">
        <v>0</v>
      </c>
      <c r="CE30" s="85">
        <v>0</v>
      </c>
      <c r="CF30" s="85">
        <v>0</v>
      </c>
      <c r="CG30" s="85">
        <v>0</v>
      </c>
      <c r="CH30" s="85">
        <v>0</v>
      </c>
      <c r="CI30" s="85">
        <v>0</v>
      </c>
      <c r="CJ30" s="85">
        <v>0</v>
      </c>
      <c r="CK30" s="85">
        <v>0</v>
      </c>
      <c r="CL30" s="85">
        <v>0</v>
      </c>
      <c r="CM30" s="85">
        <v>0</v>
      </c>
      <c r="CN30" s="85">
        <v>0</v>
      </c>
      <c r="CO30" s="85">
        <v>0</v>
      </c>
      <c r="CP30" s="85">
        <v>0</v>
      </c>
      <c r="CQ30" s="85">
        <v>0</v>
      </c>
      <c r="CR30" s="85">
        <v>0</v>
      </c>
      <c r="CS30" s="85">
        <v>0</v>
      </c>
      <c r="CT30" s="85">
        <v>0</v>
      </c>
      <c r="CU30" s="85">
        <v>0</v>
      </c>
      <c r="CV30" s="85">
        <v>0</v>
      </c>
      <c r="CW30" s="85">
        <v>0</v>
      </c>
      <c r="CX30" s="85">
        <v>0</v>
      </c>
      <c r="CY30" s="85">
        <v>0</v>
      </c>
      <c r="CZ30" s="85">
        <v>0</v>
      </c>
      <c r="DA30" s="85">
        <v>0</v>
      </c>
      <c r="DB30" s="85">
        <v>0</v>
      </c>
      <c r="DC30" s="85">
        <v>0</v>
      </c>
      <c r="DD30" s="85">
        <v>0</v>
      </c>
      <c r="DE30" s="85">
        <v>0</v>
      </c>
      <c r="DF30" s="85">
        <v>0</v>
      </c>
      <c r="DG30" s="85">
        <v>0</v>
      </c>
      <c r="DH30" s="85">
        <v>0</v>
      </c>
      <c r="DI30" s="85">
        <v>0</v>
      </c>
    </row>
  </sheetData>
  <sheetProtection/>
  <mergeCells count="123">
    <mergeCell ref="A2:DI2"/>
    <mergeCell ref="A4:D4"/>
    <mergeCell ref="F4:S4"/>
    <mergeCell ref="T4:AU4"/>
    <mergeCell ref="AV4:BG4"/>
    <mergeCell ref="BH4:BL4"/>
    <mergeCell ref="BM4:BY4"/>
    <mergeCell ref="BZ4:CQ4"/>
    <mergeCell ref="CR4:CT4"/>
    <mergeCell ref="CU4:CZ4"/>
    <mergeCell ref="DA4:DC4"/>
    <mergeCell ref="DD4:DI4"/>
    <mergeCell ref="A5:C5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BU5:BU6"/>
    <mergeCell ref="BV5:BV6"/>
    <mergeCell ref="BW5:BW6"/>
    <mergeCell ref="BX5:BX6"/>
    <mergeCell ref="BY5:BY6"/>
    <mergeCell ref="BZ5:BZ6"/>
    <mergeCell ref="CA5:CA6"/>
    <mergeCell ref="CB5:CB6"/>
    <mergeCell ref="CC5:CC6"/>
    <mergeCell ref="CD5:CD6"/>
    <mergeCell ref="CE5:CE6"/>
    <mergeCell ref="CF5:CF6"/>
    <mergeCell ref="CG5:CG6"/>
    <mergeCell ref="CH5:CH6"/>
    <mergeCell ref="CI5:CI6"/>
    <mergeCell ref="CJ5:CJ6"/>
    <mergeCell ref="CK5:CK6"/>
    <mergeCell ref="CL5:CL6"/>
    <mergeCell ref="CM5:CM6"/>
    <mergeCell ref="CN5:CN6"/>
    <mergeCell ref="CO5:CO6"/>
    <mergeCell ref="CP5:CP6"/>
    <mergeCell ref="CQ5:CQ6"/>
    <mergeCell ref="CR5:CR6"/>
    <mergeCell ref="CS5:CS6"/>
    <mergeCell ref="CT5:CT6"/>
    <mergeCell ref="CU5:CU6"/>
    <mergeCell ref="CV5:CV6"/>
    <mergeCell ref="CW5:CW6"/>
    <mergeCell ref="CX5:CX6"/>
    <mergeCell ref="CY5:CY6"/>
    <mergeCell ref="CZ5:CZ6"/>
    <mergeCell ref="DA5:DA6"/>
    <mergeCell ref="DB5:DB6"/>
    <mergeCell ref="DC5:DC6"/>
    <mergeCell ref="DD5:DD6"/>
    <mergeCell ref="DE5:DE6"/>
    <mergeCell ref="DF5:DF6"/>
    <mergeCell ref="DG5:DG6"/>
    <mergeCell ref="DH5:DH6"/>
    <mergeCell ref="DI5:DI6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showGridLines="0" showZeros="0" workbookViewId="0" topLeftCell="A1">
      <selection activeCell="J11" sqref="J11"/>
    </sheetView>
  </sheetViews>
  <sheetFormatPr defaultColWidth="9.33203125" defaultRowHeight="11.25"/>
  <cols>
    <col min="1" max="2" width="5.5" style="0" customWidth="1"/>
    <col min="3" max="3" width="9.16015625" style="0" customWidth="1"/>
    <col min="4" max="4" width="72.83203125" style="0" customWidth="1"/>
    <col min="5" max="7" width="21.83203125" style="0" customWidth="1"/>
  </cols>
  <sheetData>
    <row r="1" spans="1:7" ht="19.5" customHeight="1">
      <c r="A1" s="43"/>
      <c r="B1" s="43"/>
      <c r="C1" s="43"/>
      <c r="D1" s="44"/>
      <c r="E1" s="43"/>
      <c r="F1" s="43"/>
      <c r="G1" s="24" t="s">
        <v>308</v>
      </c>
    </row>
    <row r="2" spans="1:7" ht="25.5" customHeight="1">
      <c r="A2" s="20" t="s">
        <v>309</v>
      </c>
      <c r="B2" s="20"/>
      <c r="C2" s="20"/>
      <c r="D2" s="20"/>
      <c r="E2" s="20"/>
      <c r="F2" s="20"/>
      <c r="G2" s="20"/>
    </row>
    <row r="3" spans="1:7" ht="19.5" customHeight="1">
      <c r="A3" s="21" t="s">
        <v>0</v>
      </c>
      <c r="B3" s="22"/>
      <c r="C3" s="22"/>
      <c r="D3" s="22"/>
      <c r="E3" s="46"/>
      <c r="F3" s="46"/>
      <c r="G3" s="24" t="s">
        <v>5</v>
      </c>
    </row>
    <row r="4" spans="1:7" ht="19.5" customHeight="1">
      <c r="A4" s="60" t="s">
        <v>310</v>
      </c>
      <c r="B4" s="61"/>
      <c r="C4" s="61"/>
      <c r="D4" s="62"/>
      <c r="E4" s="69" t="s">
        <v>120</v>
      </c>
      <c r="F4" s="32"/>
      <c r="G4" s="32"/>
    </row>
    <row r="5" spans="1:7" ht="19.5" customHeight="1">
      <c r="A5" s="25" t="s">
        <v>69</v>
      </c>
      <c r="B5" s="27"/>
      <c r="C5" s="70" t="s">
        <v>70</v>
      </c>
      <c r="D5" s="71" t="s">
        <v>203</v>
      </c>
      <c r="E5" s="32" t="s">
        <v>59</v>
      </c>
      <c r="F5" s="29" t="s">
        <v>311</v>
      </c>
      <c r="G5" s="72" t="s">
        <v>312</v>
      </c>
    </row>
    <row r="6" spans="1:7" ht="33.75" customHeight="1">
      <c r="A6" s="34" t="s">
        <v>79</v>
      </c>
      <c r="B6" s="35" t="s">
        <v>80</v>
      </c>
      <c r="C6" s="73"/>
      <c r="D6" s="74"/>
      <c r="E6" s="38"/>
      <c r="F6" s="39"/>
      <c r="G6" s="56"/>
    </row>
    <row r="7" spans="1:7" ht="19.5" customHeight="1">
      <c r="A7" s="40" t="s">
        <v>38</v>
      </c>
      <c r="B7" s="57" t="s">
        <v>38</v>
      </c>
      <c r="C7" s="75" t="s">
        <v>38</v>
      </c>
      <c r="D7" s="40" t="s">
        <v>59</v>
      </c>
      <c r="E7" s="58">
        <f aca="true" t="shared" si="0" ref="E7:E26">SUM(F7:G7)</f>
        <v>355.81</v>
      </c>
      <c r="F7" s="58">
        <v>341.58</v>
      </c>
      <c r="G7" s="41">
        <v>14.23</v>
      </c>
    </row>
    <row r="8" spans="1:7" ht="19.5" customHeight="1">
      <c r="A8" s="40" t="s">
        <v>313</v>
      </c>
      <c r="B8" s="57"/>
      <c r="C8" s="75" t="s">
        <v>38</v>
      </c>
      <c r="D8" s="40" t="s">
        <v>194</v>
      </c>
      <c r="E8" s="58">
        <f t="shared" si="0"/>
        <v>341.53</v>
      </c>
      <c r="F8" s="58">
        <v>341.53</v>
      </c>
      <c r="G8" s="41">
        <v>0</v>
      </c>
    </row>
    <row r="9" spans="1:7" ht="19.5" customHeight="1">
      <c r="A9" s="40" t="s">
        <v>313</v>
      </c>
      <c r="B9" s="57" t="s">
        <v>181</v>
      </c>
      <c r="C9" s="75" t="s">
        <v>85</v>
      </c>
      <c r="D9" s="40" t="s">
        <v>314</v>
      </c>
      <c r="E9" s="58">
        <f t="shared" si="0"/>
        <v>157.37</v>
      </c>
      <c r="F9" s="58">
        <v>157.37</v>
      </c>
      <c r="G9" s="41">
        <v>0</v>
      </c>
    </row>
    <row r="10" spans="1:7" ht="19.5" customHeight="1">
      <c r="A10" s="40" t="s">
        <v>313</v>
      </c>
      <c r="B10" s="57" t="s">
        <v>183</v>
      </c>
      <c r="C10" s="75" t="s">
        <v>85</v>
      </c>
      <c r="D10" s="40" t="s">
        <v>315</v>
      </c>
      <c r="E10" s="58">
        <f t="shared" si="0"/>
        <v>18.03</v>
      </c>
      <c r="F10" s="58">
        <v>18.03</v>
      </c>
      <c r="G10" s="41">
        <v>0</v>
      </c>
    </row>
    <row r="11" spans="1:7" ht="19.5" customHeight="1">
      <c r="A11" s="40" t="s">
        <v>313</v>
      </c>
      <c r="B11" s="57" t="s">
        <v>316</v>
      </c>
      <c r="C11" s="75" t="s">
        <v>85</v>
      </c>
      <c r="D11" s="40" t="s">
        <v>317</v>
      </c>
      <c r="E11" s="58">
        <f t="shared" si="0"/>
        <v>87</v>
      </c>
      <c r="F11" s="58">
        <v>87</v>
      </c>
      <c r="G11" s="41">
        <v>0</v>
      </c>
    </row>
    <row r="12" spans="1:7" ht="19.5" customHeight="1">
      <c r="A12" s="40" t="s">
        <v>313</v>
      </c>
      <c r="B12" s="57" t="s">
        <v>318</v>
      </c>
      <c r="C12" s="75" t="s">
        <v>85</v>
      </c>
      <c r="D12" s="40" t="s">
        <v>319</v>
      </c>
      <c r="E12" s="58">
        <f t="shared" si="0"/>
        <v>17.33</v>
      </c>
      <c r="F12" s="58">
        <v>17.33</v>
      </c>
      <c r="G12" s="41">
        <v>0</v>
      </c>
    </row>
    <row r="13" spans="1:7" ht="19.5" customHeight="1">
      <c r="A13" s="40" t="s">
        <v>313</v>
      </c>
      <c r="B13" s="57" t="s">
        <v>320</v>
      </c>
      <c r="C13" s="75" t="s">
        <v>85</v>
      </c>
      <c r="D13" s="40" t="s">
        <v>321</v>
      </c>
      <c r="E13" s="58">
        <f t="shared" si="0"/>
        <v>15</v>
      </c>
      <c r="F13" s="58">
        <v>15</v>
      </c>
      <c r="G13" s="41">
        <v>0</v>
      </c>
    </row>
    <row r="14" spans="1:7" ht="19.5" customHeight="1">
      <c r="A14" s="40" t="s">
        <v>313</v>
      </c>
      <c r="B14" s="57" t="s">
        <v>322</v>
      </c>
      <c r="C14" s="75" t="s">
        <v>85</v>
      </c>
      <c r="D14" s="40" t="s">
        <v>323</v>
      </c>
      <c r="E14" s="58">
        <f t="shared" si="0"/>
        <v>20</v>
      </c>
      <c r="F14" s="58">
        <v>20</v>
      </c>
      <c r="G14" s="41">
        <v>0</v>
      </c>
    </row>
    <row r="15" spans="1:7" ht="19.5" customHeight="1">
      <c r="A15" s="40" t="s">
        <v>313</v>
      </c>
      <c r="B15" s="57" t="s">
        <v>324</v>
      </c>
      <c r="C15" s="75" t="s">
        <v>85</v>
      </c>
      <c r="D15" s="40" t="s">
        <v>325</v>
      </c>
      <c r="E15" s="58">
        <f t="shared" si="0"/>
        <v>1.8</v>
      </c>
      <c r="F15" s="58">
        <v>1.8</v>
      </c>
      <c r="G15" s="41">
        <v>0</v>
      </c>
    </row>
    <row r="16" spans="1:7" ht="19.5" customHeight="1">
      <c r="A16" s="40" t="s">
        <v>313</v>
      </c>
      <c r="B16" s="57" t="s">
        <v>326</v>
      </c>
      <c r="C16" s="75" t="s">
        <v>85</v>
      </c>
      <c r="D16" s="40" t="s">
        <v>327</v>
      </c>
      <c r="E16" s="58">
        <f t="shared" si="0"/>
        <v>25</v>
      </c>
      <c r="F16" s="58">
        <v>25</v>
      </c>
      <c r="G16" s="41">
        <v>0</v>
      </c>
    </row>
    <row r="17" spans="1:7" ht="19.5" customHeight="1">
      <c r="A17" s="40" t="s">
        <v>328</v>
      </c>
      <c r="B17" s="57"/>
      <c r="C17" s="75" t="s">
        <v>38</v>
      </c>
      <c r="D17" s="40" t="s">
        <v>195</v>
      </c>
      <c r="E17" s="58">
        <f t="shared" si="0"/>
        <v>14.23</v>
      </c>
      <c r="F17" s="58">
        <v>0</v>
      </c>
      <c r="G17" s="41">
        <v>14.23</v>
      </c>
    </row>
    <row r="18" spans="1:7" ht="19.5" customHeight="1">
      <c r="A18" s="40" t="s">
        <v>328</v>
      </c>
      <c r="B18" s="57" t="s">
        <v>181</v>
      </c>
      <c r="C18" s="75" t="s">
        <v>85</v>
      </c>
      <c r="D18" s="40" t="s">
        <v>329</v>
      </c>
      <c r="E18" s="58">
        <f t="shared" si="0"/>
        <v>2.9</v>
      </c>
      <c r="F18" s="58">
        <v>0</v>
      </c>
      <c r="G18" s="41">
        <v>2.9</v>
      </c>
    </row>
    <row r="19" spans="1:7" ht="19.5" customHeight="1">
      <c r="A19" s="40" t="s">
        <v>328</v>
      </c>
      <c r="B19" s="57" t="s">
        <v>330</v>
      </c>
      <c r="C19" s="75" t="s">
        <v>85</v>
      </c>
      <c r="D19" s="40" t="s">
        <v>331</v>
      </c>
      <c r="E19" s="58">
        <f t="shared" si="0"/>
        <v>0.5</v>
      </c>
      <c r="F19" s="58">
        <v>0</v>
      </c>
      <c r="G19" s="41">
        <v>0.5</v>
      </c>
    </row>
    <row r="20" spans="1:7" ht="19.5" customHeight="1">
      <c r="A20" s="40" t="s">
        <v>328</v>
      </c>
      <c r="B20" s="57" t="s">
        <v>332</v>
      </c>
      <c r="C20" s="75" t="s">
        <v>85</v>
      </c>
      <c r="D20" s="40" t="s">
        <v>333</v>
      </c>
      <c r="E20" s="58">
        <f t="shared" si="0"/>
        <v>1.5</v>
      </c>
      <c r="F20" s="58">
        <v>0</v>
      </c>
      <c r="G20" s="41">
        <v>1.5</v>
      </c>
    </row>
    <row r="21" spans="1:7" ht="19.5" customHeight="1">
      <c r="A21" s="40" t="s">
        <v>328</v>
      </c>
      <c r="B21" s="57" t="s">
        <v>316</v>
      </c>
      <c r="C21" s="75" t="s">
        <v>85</v>
      </c>
      <c r="D21" s="40" t="s">
        <v>334</v>
      </c>
      <c r="E21" s="58">
        <f t="shared" si="0"/>
        <v>1</v>
      </c>
      <c r="F21" s="58">
        <v>0</v>
      </c>
      <c r="G21" s="41">
        <v>1</v>
      </c>
    </row>
    <row r="22" spans="1:7" ht="19.5" customHeight="1">
      <c r="A22" s="40" t="s">
        <v>328</v>
      </c>
      <c r="B22" s="57" t="s">
        <v>335</v>
      </c>
      <c r="C22" s="75" t="s">
        <v>85</v>
      </c>
      <c r="D22" s="40" t="s">
        <v>336</v>
      </c>
      <c r="E22" s="58">
        <f t="shared" si="0"/>
        <v>2.21</v>
      </c>
      <c r="F22" s="58">
        <v>0</v>
      </c>
      <c r="G22" s="41">
        <v>2.21</v>
      </c>
    </row>
    <row r="23" spans="1:7" ht="19.5" customHeight="1">
      <c r="A23" s="40" t="s">
        <v>328</v>
      </c>
      <c r="B23" s="57" t="s">
        <v>337</v>
      </c>
      <c r="C23" s="75" t="s">
        <v>85</v>
      </c>
      <c r="D23" s="40" t="s">
        <v>338</v>
      </c>
      <c r="E23" s="58">
        <f t="shared" si="0"/>
        <v>4.12</v>
      </c>
      <c r="F23" s="58">
        <v>0</v>
      </c>
      <c r="G23" s="41">
        <v>4.12</v>
      </c>
    </row>
    <row r="24" spans="1:7" ht="19.5" customHeight="1">
      <c r="A24" s="40" t="s">
        <v>328</v>
      </c>
      <c r="B24" s="57" t="s">
        <v>339</v>
      </c>
      <c r="C24" s="75" t="s">
        <v>85</v>
      </c>
      <c r="D24" s="40" t="s">
        <v>340</v>
      </c>
      <c r="E24" s="58">
        <f t="shared" si="0"/>
        <v>2</v>
      </c>
      <c r="F24" s="58">
        <v>0</v>
      </c>
      <c r="G24" s="41">
        <v>2</v>
      </c>
    </row>
    <row r="25" spans="1:7" ht="19.5" customHeight="1">
      <c r="A25" s="40" t="s">
        <v>341</v>
      </c>
      <c r="B25" s="57"/>
      <c r="C25" s="75" t="s">
        <v>38</v>
      </c>
      <c r="D25" s="40" t="s">
        <v>190</v>
      </c>
      <c r="E25" s="58">
        <f t="shared" si="0"/>
        <v>0.05</v>
      </c>
      <c r="F25" s="58">
        <v>0.05</v>
      </c>
      <c r="G25" s="41">
        <v>0</v>
      </c>
    </row>
    <row r="26" spans="1:7" ht="19.5" customHeight="1">
      <c r="A26" s="40" t="s">
        <v>341</v>
      </c>
      <c r="B26" s="57" t="s">
        <v>320</v>
      </c>
      <c r="C26" s="75" t="s">
        <v>85</v>
      </c>
      <c r="D26" s="40" t="s">
        <v>342</v>
      </c>
      <c r="E26" s="58">
        <f t="shared" si="0"/>
        <v>0.05</v>
      </c>
      <c r="F26" s="58">
        <v>0.05</v>
      </c>
      <c r="G26" s="41">
        <v>0</v>
      </c>
    </row>
  </sheetData>
  <sheetProtection/>
  <mergeCells count="9">
    <mergeCell ref="A2:G2"/>
    <mergeCell ref="A4:D4"/>
    <mergeCell ref="E4:G4"/>
    <mergeCell ref="A5:B5"/>
    <mergeCell ref="C5:C6"/>
    <mergeCell ref="D5:D6"/>
    <mergeCell ref="E5:E6"/>
    <mergeCell ref="F5:F6"/>
    <mergeCell ref="G5:G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92.33203125" style="0" customWidth="1"/>
    <col min="6" max="6" width="25" style="0" customWidth="1"/>
  </cols>
  <sheetData>
    <row r="1" spans="1:6" ht="19.5" customHeight="1">
      <c r="A1" s="17"/>
      <c r="B1" s="18"/>
      <c r="C1" s="18"/>
      <c r="D1" s="18"/>
      <c r="E1" s="18"/>
      <c r="F1" s="19" t="s">
        <v>343</v>
      </c>
    </row>
    <row r="2" spans="1:6" ht="19.5" customHeight="1">
      <c r="A2" s="20" t="s">
        <v>344</v>
      </c>
      <c r="B2" s="20"/>
      <c r="C2" s="20"/>
      <c r="D2" s="20"/>
      <c r="E2" s="20"/>
      <c r="F2" s="20"/>
    </row>
    <row r="3" spans="1:6" ht="19.5" customHeight="1">
      <c r="A3" s="21" t="s">
        <v>0</v>
      </c>
      <c r="B3" s="22"/>
      <c r="C3" s="22"/>
      <c r="D3" s="64"/>
      <c r="E3" s="64"/>
      <c r="F3" s="24" t="s">
        <v>5</v>
      </c>
    </row>
    <row r="4" spans="1:6" ht="19.5" customHeight="1">
      <c r="A4" s="25" t="s">
        <v>69</v>
      </c>
      <c r="B4" s="26"/>
      <c r="C4" s="27"/>
      <c r="D4" s="65" t="s">
        <v>70</v>
      </c>
      <c r="E4" s="47" t="s">
        <v>345</v>
      </c>
      <c r="F4" s="29" t="s">
        <v>72</v>
      </c>
    </row>
    <row r="5" spans="1:6" ht="19.5" customHeight="1">
      <c r="A5" s="33" t="s">
        <v>79</v>
      </c>
      <c r="B5" s="34" t="s">
        <v>80</v>
      </c>
      <c r="C5" s="35" t="s">
        <v>81</v>
      </c>
      <c r="D5" s="66"/>
      <c r="E5" s="47"/>
      <c r="F5" s="29"/>
    </row>
    <row r="6" spans="1:6" ht="19.5" customHeight="1">
      <c r="A6" s="57" t="s">
        <v>38</v>
      </c>
      <c r="B6" s="57" t="s">
        <v>38</v>
      </c>
      <c r="C6" s="57" t="s">
        <v>38</v>
      </c>
      <c r="D6" s="67" t="s">
        <v>38</v>
      </c>
      <c r="E6" s="67" t="s">
        <v>59</v>
      </c>
      <c r="F6" s="68">
        <v>386.05</v>
      </c>
    </row>
    <row r="7" spans="1:6" ht="19.5" customHeight="1">
      <c r="A7" s="57" t="s">
        <v>38</v>
      </c>
      <c r="B7" s="57" t="s">
        <v>38</v>
      </c>
      <c r="C7" s="57" t="s">
        <v>38</v>
      </c>
      <c r="D7" s="67" t="s">
        <v>38</v>
      </c>
      <c r="E7" s="67" t="s">
        <v>90</v>
      </c>
      <c r="F7" s="68">
        <v>10</v>
      </c>
    </row>
    <row r="8" spans="1:6" ht="19.5" customHeight="1">
      <c r="A8" s="57" t="s">
        <v>87</v>
      </c>
      <c r="B8" s="57" t="s">
        <v>88</v>
      </c>
      <c r="C8" s="57" t="s">
        <v>89</v>
      </c>
      <c r="D8" s="67" t="s">
        <v>85</v>
      </c>
      <c r="E8" s="67" t="s">
        <v>346</v>
      </c>
      <c r="F8" s="68">
        <v>10</v>
      </c>
    </row>
    <row r="9" spans="1:6" ht="19.5" customHeight="1">
      <c r="A9" s="57" t="s">
        <v>38</v>
      </c>
      <c r="B9" s="57" t="s">
        <v>38</v>
      </c>
      <c r="C9" s="57" t="s">
        <v>38</v>
      </c>
      <c r="D9" s="67" t="s">
        <v>38</v>
      </c>
      <c r="E9" s="67" t="s">
        <v>94</v>
      </c>
      <c r="F9" s="68">
        <v>341</v>
      </c>
    </row>
    <row r="10" spans="1:6" ht="19.5" customHeight="1">
      <c r="A10" s="57" t="s">
        <v>87</v>
      </c>
      <c r="B10" s="57" t="s">
        <v>91</v>
      </c>
      <c r="C10" s="57" t="s">
        <v>88</v>
      </c>
      <c r="D10" s="67" t="s">
        <v>85</v>
      </c>
      <c r="E10" s="67" t="s">
        <v>347</v>
      </c>
      <c r="F10" s="68">
        <v>65</v>
      </c>
    </row>
    <row r="11" spans="1:6" ht="19.5" customHeight="1">
      <c r="A11" s="57" t="s">
        <v>87</v>
      </c>
      <c r="B11" s="57" t="s">
        <v>91</v>
      </c>
      <c r="C11" s="57" t="s">
        <v>88</v>
      </c>
      <c r="D11" s="67" t="s">
        <v>85</v>
      </c>
      <c r="E11" s="67" t="s">
        <v>348</v>
      </c>
      <c r="F11" s="68">
        <v>5.42</v>
      </c>
    </row>
    <row r="12" spans="1:6" ht="19.5" customHeight="1">
      <c r="A12" s="57" t="s">
        <v>87</v>
      </c>
      <c r="B12" s="57" t="s">
        <v>91</v>
      </c>
      <c r="C12" s="57" t="s">
        <v>88</v>
      </c>
      <c r="D12" s="67" t="s">
        <v>85</v>
      </c>
      <c r="E12" s="67" t="s">
        <v>349</v>
      </c>
      <c r="F12" s="68">
        <v>25</v>
      </c>
    </row>
    <row r="13" spans="1:6" ht="19.5" customHeight="1">
      <c r="A13" s="57" t="s">
        <v>87</v>
      </c>
      <c r="B13" s="57" t="s">
        <v>91</v>
      </c>
      <c r="C13" s="57" t="s">
        <v>88</v>
      </c>
      <c r="D13" s="67" t="s">
        <v>85</v>
      </c>
      <c r="E13" s="67" t="s">
        <v>350</v>
      </c>
      <c r="F13" s="68">
        <v>149.58</v>
      </c>
    </row>
    <row r="14" spans="1:6" ht="19.5" customHeight="1">
      <c r="A14" s="57" t="s">
        <v>87</v>
      </c>
      <c r="B14" s="57" t="s">
        <v>91</v>
      </c>
      <c r="C14" s="57" t="s">
        <v>88</v>
      </c>
      <c r="D14" s="67" t="s">
        <v>85</v>
      </c>
      <c r="E14" s="67" t="s">
        <v>351</v>
      </c>
      <c r="F14" s="68">
        <v>20</v>
      </c>
    </row>
    <row r="15" spans="1:6" ht="19.5" customHeight="1">
      <c r="A15" s="57" t="s">
        <v>87</v>
      </c>
      <c r="B15" s="57" t="s">
        <v>91</v>
      </c>
      <c r="C15" s="57" t="s">
        <v>88</v>
      </c>
      <c r="D15" s="67" t="s">
        <v>85</v>
      </c>
      <c r="E15" s="67" t="s">
        <v>352</v>
      </c>
      <c r="F15" s="68">
        <v>24</v>
      </c>
    </row>
    <row r="16" spans="1:6" ht="19.5" customHeight="1">
      <c r="A16" s="57" t="s">
        <v>87</v>
      </c>
      <c r="B16" s="57" t="s">
        <v>91</v>
      </c>
      <c r="C16" s="57" t="s">
        <v>88</v>
      </c>
      <c r="D16" s="67" t="s">
        <v>85</v>
      </c>
      <c r="E16" s="67" t="s">
        <v>353</v>
      </c>
      <c r="F16" s="68">
        <v>30</v>
      </c>
    </row>
    <row r="17" spans="1:6" ht="19.5" customHeight="1">
      <c r="A17" s="57" t="s">
        <v>87</v>
      </c>
      <c r="B17" s="57" t="s">
        <v>91</v>
      </c>
      <c r="C17" s="57" t="s">
        <v>88</v>
      </c>
      <c r="D17" s="67" t="s">
        <v>85</v>
      </c>
      <c r="E17" s="67" t="s">
        <v>354</v>
      </c>
      <c r="F17" s="68">
        <v>5</v>
      </c>
    </row>
    <row r="18" spans="1:6" ht="19.5" customHeight="1">
      <c r="A18" s="57" t="s">
        <v>87</v>
      </c>
      <c r="B18" s="57" t="s">
        <v>91</v>
      </c>
      <c r="C18" s="57" t="s">
        <v>88</v>
      </c>
      <c r="D18" s="67" t="s">
        <v>85</v>
      </c>
      <c r="E18" s="67" t="s">
        <v>355</v>
      </c>
      <c r="F18" s="68">
        <v>9</v>
      </c>
    </row>
    <row r="19" spans="1:6" ht="19.5" customHeight="1">
      <c r="A19" s="57" t="s">
        <v>87</v>
      </c>
      <c r="B19" s="57" t="s">
        <v>91</v>
      </c>
      <c r="C19" s="57" t="s">
        <v>88</v>
      </c>
      <c r="D19" s="67" t="s">
        <v>85</v>
      </c>
      <c r="E19" s="67" t="s">
        <v>356</v>
      </c>
      <c r="F19" s="68">
        <v>8</v>
      </c>
    </row>
    <row r="20" spans="1:6" ht="19.5" customHeight="1">
      <c r="A20" s="57" t="s">
        <v>38</v>
      </c>
      <c r="B20" s="57" t="s">
        <v>38</v>
      </c>
      <c r="C20" s="57" t="s">
        <v>38</v>
      </c>
      <c r="D20" s="67" t="s">
        <v>38</v>
      </c>
      <c r="E20" s="67" t="s">
        <v>96</v>
      </c>
      <c r="F20" s="68">
        <v>0.05</v>
      </c>
    </row>
    <row r="21" spans="1:6" ht="19.5" customHeight="1">
      <c r="A21" s="57" t="s">
        <v>87</v>
      </c>
      <c r="B21" s="57" t="s">
        <v>95</v>
      </c>
      <c r="C21" s="57" t="s">
        <v>95</v>
      </c>
      <c r="D21" s="67" t="s">
        <v>85</v>
      </c>
      <c r="E21" s="67" t="s">
        <v>357</v>
      </c>
      <c r="F21" s="68">
        <v>0.05</v>
      </c>
    </row>
    <row r="22" spans="1:6" ht="19.5" customHeight="1">
      <c r="A22" s="57" t="s">
        <v>38</v>
      </c>
      <c r="B22" s="57" t="s">
        <v>38</v>
      </c>
      <c r="C22" s="57" t="s">
        <v>38</v>
      </c>
      <c r="D22" s="67" t="s">
        <v>38</v>
      </c>
      <c r="E22" s="67" t="s">
        <v>99</v>
      </c>
      <c r="F22" s="68">
        <v>30</v>
      </c>
    </row>
    <row r="23" spans="1:6" ht="19.5" customHeight="1">
      <c r="A23" s="57" t="s">
        <v>87</v>
      </c>
      <c r="B23" s="57" t="s">
        <v>98</v>
      </c>
      <c r="C23" s="57" t="s">
        <v>88</v>
      </c>
      <c r="D23" s="67" t="s">
        <v>85</v>
      </c>
      <c r="E23" s="67" t="s">
        <v>358</v>
      </c>
      <c r="F23" s="68">
        <v>30</v>
      </c>
    </row>
    <row r="24" spans="1:6" ht="19.5" customHeight="1">
      <c r="A24" s="57" t="s">
        <v>38</v>
      </c>
      <c r="B24" s="57" t="s">
        <v>38</v>
      </c>
      <c r="C24" s="57" t="s">
        <v>38</v>
      </c>
      <c r="D24" s="67" t="s">
        <v>38</v>
      </c>
      <c r="E24" s="67" t="s">
        <v>100</v>
      </c>
      <c r="F24" s="68">
        <v>5</v>
      </c>
    </row>
    <row r="25" spans="1:6" ht="19.5" customHeight="1">
      <c r="A25" s="57" t="s">
        <v>87</v>
      </c>
      <c r="B25" s="57" t="s">
        <v>84</v>
      </c>
      <c r="C25" s="57" t="s">
        <v>84</v>
      </c>
      <c r="D25" s="67" t="s">
        <v>85</v>
      </c>
      <c r="E25" s="67" t="s">
        <v>359</v>
      </c>
      <c r="F25" s="68">
        <v>5</v>
      </c>
    </row>
  </sheetData>
  <sheetProtection/>
  <mergeCells count="5">
    <mergeCell ref="A2:F2"/>
    <mergeCell ref="A4:C4"/>
    <mergeCell ref="D4:D5"/>
    <mergeCell ref="E4:E5"/>
    <mergeCell ref="F4:F5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OS</cp:lastModifiedBy>
  <dcterms:created xsi:type="dcterms:W3CDTF">2021-03-08T07:23:58Z</dcterms:created>
  <dcterms:modified xsi:type="dcterms:W3CDTF">2022-07-28T01:35:22Z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2052-11.1.0.11875</vt:lpwstr>
  </property>
  <property fmtid="{D5CDD505-2E9C-101B-9397-08002B2CF9AE}" pid="4" name="I">
    <vt:lpwstr>33A8FC7B44844080900102F5FB42845A</vt:lpwstr>
  </property>
</Properties>
</file>