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localSheetId="12">'6'!$1:$5</definedName>
  </definedNames>
  <calcPr fullCalcOnLoad="1"/>
</workbook>
</file>

<file path=xl/sharedStrings.xml><?xml version="1.0" encoding="utf-8"?>
<sst xmlns="http://schemas.openxmlformats.org/spreadsheetml/2006/main" count="8667" uniqueCount="1646">
  <si>
    <t>表1</t>
  </si>
  <si>
    <t>部门收支总表</t>
  </si>
  <si>
    <t>四川省农业科学院</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</si>
  <si>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</si>
  <si>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</si>
  <si>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</si>
  <si>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</si>
  <si>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</si>
  <si>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</si>
  <si>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</si>
  <si>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</si>
  <si>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</si>
  <si>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</si>
  <si>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</si>
  <si>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</si>
  <si>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</si>
  <si>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</si>
  <si>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</si>
  <si>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</si>
  <si>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</si>
  <si>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</si>
  <si>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</si>
  <si>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</si>
  <si>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</si>
  <si>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</si>
  <si>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</si>
  <si>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</si>
  <si>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</si>
  <si>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</si>
  <si>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</si>
  <si>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</si>
  <si>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</si>
  <si>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</si>
  <si>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</si>
  <si>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</si>
  <si>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</si>
  <si>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</si>
  <si>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</si>
  <si>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</si>
  <si>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</si>
  <si>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</si>
  <si>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</si>
  <si>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</si>
  <si>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</si>
  <si>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</si>
  <si>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</si>
  <si>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</si>
  <si>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</si>
  <si>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</si>
  <si>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</si>
  <si>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</si>
  <si>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</si>
  <si>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</si>
  <si>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</si>
  <si>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</si>
  <si>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</si>
  <si>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</si>
  <si>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</si>
  <si>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</si>
  <si>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</si>
  <si>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</si>
  <si>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</si>
  <si>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</si>
  <si>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</si>
  <si>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</si>
  <si>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</si>
  <si>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</si>
  <si>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</si>
  <si>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</si>
  <si>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</si>
  <si>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</si>
  <si>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</si>
  <si>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</si>
  <si>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</si>
  <si>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</si>
  <si>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</si>
  <si>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</si>
  <si>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</si>
  <si>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</si>
  <si>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</si>
  <si>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全额事业单位（在蓉）</t>
  </si>
  <si>
    <t xml:space="preserve">  四川省农业科学院</t>
  </si>
  <si>
    <t>205</t>
  </si>
  <si>
    <t>08</t>
  </si>
  <si>
    <t>03</t>
  </si>
  <si>
    <t>612901</t>
  </si>
  <si>
    <t xml:space="preserve">    培训支出</t>
  </si>
  <si>
    <t>206</t>
  </si>
  <si>
    <t>01</t>
  </si>
  <si>
    <t xml:space="preserve">    机构运行</t>
  </si>
  <si>
    <t>02</t>
  </si>
  <si>
    <t xml:space="preserve">    社会公益研究</t>
  </si>
  <si>
    <t>99</t>
  </si>
  <si>
    <t xml:space="preserve">    其他应用研究支出</t>
  </si>
  <si>
    <t>04</t>
  </si>
  <si>
    <t xml:space="preserve">    其他技术研究与开发支出</t>
  </si>
  <si>
    <t xml:space="preserve">    其他科学技术支出</t>
  </si>
  <si>
    <t>208</t>
  </si>
  <si>
    <t>05</t>
  </si>
  <si>
    <t xml:space="preserve">    事业单位离退休</t>
  </si>
  <si>
    <t xml:space="preserve">    机关事业单位基本养老保险缴费支出</t>
  </si>
  <si>
    <t>06</t>
  </si>
  <si>
    <t xml:space="preserve">    机关事业单位职业年金缴费支出</t>
  </si>
  <si>
    <t>210</t>
  </si>
  <si>
    <t>11</t>
  </si>
  <si>
    <t xml:space="preserve">    事业单位医疗</t>
  </si>
  <si>
    <t>213</t>
  </si>
  <si>
    <t xml:space="preserve">    科技转化与推广服务</t>
  </si>
  <si>
    <t xml:space="preserve">    其他农业农村支出</t>
  </si>
  <si>
    <t xml:space="preserve">    其他农林水支出</t>
  </si>
  <si>
    <t>221</t>
  </si>
  <si>
    <t xml:space="preserve">    住房公积金</t>
  </si>
  <si>
    <t xml:space="preserve">    购房补贴</t>
  </si>
  <si>
    <t xml:space="preserve">  四川省农业科学院作物研究所</t>
  </si>
  <si>
    <t>612902</t>
  </si>
  <si>
    <t xml:space="preserve">    专项基础科研</t>
  </si>
  <si>
    <t>09</t>
  </si>
  <si>
    <t xml:space="preserve">    重点研发计划</t>
  </si>
  <si>
    <t xml:space="preserve">    死亡抚恤</t>
  </si>
  <si>
    <t xml:space="preserve">  四川省农业科学院土壤肥料研究所</t>
  </si>
  <si>
    <t>201</t>
  </si>
  <si>
    <t>32</t>
  </si>
  <si>
    <t>612903</t>
  </si>
  <si>
    <t xml:space="preserve">    其他组织事务支出</t>
  </si>
  <si>
    <t xml:space="preserve">    科技成果转化与扩散</t>
  </si>
  <si>
    <t>224</t>
  </si>
  <si>
    <t>07</t>
  </si>
  <si>
    <t xml:space="preserve">    其他自然灾害救灾及恢复重建支出</t>
  </si>
  <si>
    <t xml:space="preserve">  四川省农业科学院生物技术核技术研究所</t>
  </si>
  <si>
    <t>612904</t>
  </si>
  <si>
    <t xml:space="preserve">  四川省农业科学院农业信息与农村经济研究所</t>
  </si>
  <si>
    <t>612905</t>
  </si>
  <si>
    <t xml:space="preserve">    其他发展与改革事务支出</t>
  </si>
  <si>
    <t xml:space="preserve">  四川省农业科学院植物保护研究所</t>
  </si>
  <si>
    <t>612906</t>
  </si>
  <si>
    <t xml:space="preserve">  四川省农业科学院经济作物育种栽培研究所</t>
  </si>
  <si>
    <t>612907</t>
  </si>
  <si>
    <t xml:space="preserve">  四川省农业科学院水产研究所</t>
  </si>
  <si>
    <t>612908</t>
  </si>
  <si>
    <t xml:space="preserve">  四川省农业科学院茶叶研究所</t>
  </si>
  <si>
    <t>612911</t>
  </si>
  <si>
    <t xml:space="preserve">  四川省农业科学院分析测试中心</t>
  </si>
  <si>
    <t>612912</t>
  </si>
  <si>
    <t xml:space="preserve">  四川省农业科学院遥感应用研究所</t>
  </si>
  <si>
    <t>612913</t>
  </si>
  <si>
    <t xml:space="preserve">  四川省农业科学院园艺研究所</t>
  </si>
  <si>
    <t>612914</t>
  </si>
  <si>
    <t xml:space="preserve">  四川省农业科学院服务中心</t>
  </si>
  <si>
    <t>612915</t>
  </si>
  <si>
    <t xml:space="preserve">    其他社会保障和就业支出</t>
  </si>
  <si>
    <t xml:space="preserve">  四川省农业科学院农产品加工研究所</t>
  </si>
  <si>
    <t>612916</t>
  </si>
  <si>
    <t xml:space="preserve">  四川省农业科学院条财处</t>
  </si>
  <si>
    <t>612918</t>
  </si>
  <si>
    <t>全额事业单位（不在蓉）</t>
  </si>
  <si>
    <t xml:space="preserve">  四川省农业科学院水稻高粱研究所</t>
  </si>
  <si>
    <t>612909</t>
  </si>
  <si>
    <t xml:space="preserve">  四川省农业科学院蚕业研究所</t>
  </si>
  <si>
    <t>612910</t>
  </si>
  <si>
    <t xml:space="preserve">    其他科学技术普及支出</t>
  </si>
  <si>
    <t>自收自支单位（不在蓉）</t>
  </si>
  <si>
    <t xml:space="preserve">  四川省农业科学院海南分院</t>
  </si>
  <si>
    <t>612917</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</si>
  <si>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</si>
  <si>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</si>
  <si>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</si>
  <si>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</si>
  <si>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</si>
  <si>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</si>
  <si>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</si>
  <si>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</si>
  <si>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</si>
  <si>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</si>
  <si>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</si>
  <si>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</si>
  <si>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</si>
  <si>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</si>
  <si>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</si>
  <si>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</si>
  <si>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</si>
  <si>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</si>
  <si>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</si>
  <si>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</si>
  <si>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</si>
  <si>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</si>
  <si>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</si>
  <si>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</si>
  <si>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</si>
  <si>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</si>
  <si>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</si>
  <si>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</si>
  <si>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</si>
  <si>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</si>
  <si>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</si>
  <si>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</si>
  <si>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</si>
  <si>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</si>
  <si>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</si>
  <si>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</si>
  <si>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</si>
  <si>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</si>
  <si>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</si>
  <si>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</si>
  <si>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</si>
  <si>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</si>
  <si>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</si>
  <si>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</si>
  <si>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</si>
  <si>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</si>
  <si>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</si>
  <si>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</si>
  <si>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</si>
  <si>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</si>
  <si>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</si>
  <si>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</si>
  <si>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</si>
  <si>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</si>
  <si>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</si>
  <si>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</si>
  <si>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</si>
  <si>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</si>
  <si>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</si>
  <si>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</si>
  <si>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</si>
  <si>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</si>
  <si>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</si>
  <si>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</si>
  <si>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</si>
  <si>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</si>
  <si>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</si>
  <si>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</si>
  <si>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</si>
  <si>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</si>
  <si>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</si>
  <si>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</si>
  <si>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</si>
  <si>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 xml:space="preserve">      其他对个人和家庭补助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</si>
  <si>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</si>
  <si>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</si>
  <si>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</si>
  <si>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</si>
  <si>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</si>
  <si>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</si>
  <si>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</si>
  <si>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</si>
  <si>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</si>
  <si>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</si>
  <si>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</si>
  <si>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</si>
  <si>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</si>
  <si>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</si>
  <si>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</si>
  <si>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</si>
  <si>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</si>
  <si>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</si>
  <si>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</si>
  <si>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</si>
  <si>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</si>
  <si>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</si>
  <si>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</si>
  <si>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</si>
  <si>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</si>
  <si>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</si>
  <si>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</si>
  <si>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</si>
  <si>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</si>
  <si>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</si>
  <si>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</si>
  <si>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</si>
  <si>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</si>
  <si>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</si>
  <si>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</si>
  <si>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</si>
  <si>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</si>
  <si>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</si>
  <si>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</si>
  <si>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</si>
  <si>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</si>
  <si>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</si>
  <si>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</si>
  <si>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</si>
  <si>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</si>
  <si>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</si>
  <si>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</si>
  <si>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</si>
  <si>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</si>
  <si>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</si>
  <si>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</si>
  <si>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</si>
  <si>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</si>
  <si>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</si>
  <si>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</si>
  <si>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</si>
  <si>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</si>
  <si>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</si>
  <si>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</si>
  <si>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</si>
  <si>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</si>
  <si>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</si>
  <si>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</si>
  <si>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</si>
  <si>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</si>
  <si>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</si>
  <si>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</si>
  <si>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</si>
  <si>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</si>
  <si>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</si>
  <si>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</si>
  <si>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</si>
  <si>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</si>
  <si>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</si>
  <si>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</si>
  <si>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</si>
  <si>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</si>
  <si>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</si>
  <si>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</si>
  <si>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</si>
  <si>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</si>
  <si>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</si>
  <si>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</si>
  <si>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</si>
  <si>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</si>
  <si>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</si>
  <si>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</si>
  <si>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</si>
  <si>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</si>
  <si>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</si>
  <si>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</si>
  <si>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</si>
  <si>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</si>
  <si>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</si>
  <si>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</si>
  <si>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</si>
  <si>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</si>
  <si>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科学技术支出</t>
  </si>
  <si>
    <t xml:space="preserve">  基础研究</t>
  </si>
  <si>
    <t xml:space="preserve">  应用研究</t>
  </si>
  <si>
    <t xml:space="preserve">  技术研究与开发</t>
  </si>
  <si>
    <t xml:space="preserve">  科技重大项目</t>
  </si>
  <si>
    <t xml:space="preserve">  其他科学技术支出</t>
  </si>
  <si>
    <t>社会保障和就业支出</t>
  </si>
  <si>
    <t xml:space="preserve">  行政事业单位养老支出</t>
  </si>
  <si>
    <t xml:space="preserve">  抚恤</t>
  </si>
  <si>
    <t xml:space="preserve">  其他社会保障和就业支出</t>
  </si>
  <si>
    <t>卫生健康支出</t>
  </si>
  <si>
    <t xml:space="preserve">  行政事业单位医疗</t>
  </si>
  <si>
    <t>农林水支出</t>
  </si>
  <si>
    <t xml:space="preserve">  农业农村</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</si>
  <si>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</si>
  <si>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</si>
  <si>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</si>
  <si>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</si>
  <si>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</si>
  <si>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</si>
  <si>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</si>
  <si>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</si>
  <si>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</si>
  <si>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</si>
  <si>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</si>
  <si>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绩效工资</t>
  </si>
  <si>
    <t xml:space="preserve">      机关事业单位基本养老保险缴费</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</si>
  <si>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</si>
  <si>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</si>
  <si>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</si>
  <si>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</si>
  <si>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</si>
  <si>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</si>
  <si>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</si>
  <si>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</si>
  <si>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 xml:space="preserve">    商品和服务支出</t>
  </si>
  <si>
    <t>302</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</si>
  <si>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</si>
  <si>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</si>
  <si>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</si>
  <si>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</si>
  <si>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</si>
  <si>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</si>
  <si>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</si>
  <si>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</si>
  <si>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</si>
  <si>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</si>
  <si>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</si>
  <si>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</si>
  <si>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</si>
  <si>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</si>
  <si>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</si>
  <si>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</si>
  <si>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</si>
  <si>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</si>
  <si>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</si>
  <si>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</si>
  <si>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</si>
  <si>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</si>
  <si>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</si>
  <si>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</si>
  <si>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</si>
  <si>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</si>
  <si>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</si>
  <si>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</si>
  <si>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离休费</t>
  </si>
  <si>
    <t xml:space="preserve">      奖励金</t>
  </si>
  <si>
    <t xml:space="preserve">      其他对个人和家庭的补助支出</t>
  </si>
  <si>
    <t xml:space="preserve">      手续费</t>
  </si>
  <si>
    <t xml:space="preserve">      抚恤金</t>
  </si>
  <si>
    <t xml:space="preserve">      咨询费</t>
  </si>
  <si>
    <t xml:space="preserve">      生活补助</t>
  </si>
  <si>
    <t>14</t>
  </si>
  <si>
    <t xml:space="preserve">      租赁费</t>
  </si>
  <si>
    <t>表3-2</t>
  </si>
  <si>
    <t>一般公共预算项目支出预算表</t>
  </si>
  <si>
    <t>单位名称（项目）</t>
  </si>
  <si>
    <t xml:space="preserve">      继续实施项目-设备购置经费</t>
  </si>
  <si>
    <t xml:space="preserve">      横向项目-四川省现代农业科技培训专项</t>
  </si>
  <si>
    <t xml:space="preserve">      横向项目-院地科技合作项目</t>
  </si>
  <si>
    <t xml:space="preserve">      继续实施项目-条件平台建设（办公大楼办公家具购置）</t>
  </si>
  <si>
    <t xml:space="preserve">      科研条件平台（搬家费及工作经费等）</t>
  </si>
  <si>
    <t xml:space="preserve">      科研条件平台建设（干部人事人才工作专项经费）</t>
  </si>
  <si>
    <t xml:space="preserve">      科研条件平台建设（空调等电器设备采购）</t>
  </si>
  <si>
    <t xml:space="preserve">      科研条件平台建设（农业科技推广及技术服务）</t>
  </si>
  <si>
    <t xml:space="preserve">      科研条件平台建设（全院审计专项）</t>
  </si>
  <si>
    <t xml:space="preserve">      科研条件平台建设（全院条财管理及办公设备购置专项）</t>
  </si>
  <si>
    <t xml:space="preserve">      科研条件平台建设（全院优秀科技人才激励专项）</t>
  </si>
  <si>
    <t xml:space="preserve">      科研条件平台建设（四川农业科研实验大楼）</t>
  </si>
  <si>
    <t xml:space="preserve">      科研条件平台建设（四川省农业科学院成果转化平台）</t>
  </si>
  <si>
    <t xml:space="preserve">      科研条件平台建设（四川种质资源中心库建设办公经费）</t>
  </si>
  <si>
    <t xml:space="preserve">      科研条件平台建设（文秘维稳档案综合等工作专项）</t>
  </si>
  <si>
    <t xml:space="preserve">      科研条件平台建设（乡村振兴及农业科技管理推广专项）</t>
  </si>
  <si>
    <t xml:space="preserve">      科研条件平台建设（预算绩效评价专项）</t>
  </si>
  <si>
    <t xml:space="preserve">      科研条件平台建设（院知识产权管理）</t>
  </si>
  <si>
    <t xml:space="preserve">      人才引进培养专项经费</t>
  </si>
  <si>
    <t xml:space="preserve">      设备购置经费</t>
  </si>
  <si>
    <t xml:space="preserve">      省决策咨询委员会专项</t>
  </si>
  <si>
    <t xml:space="preserve">      四川统筹城乡发展重点研究课题</t>
  </si>
  <si>
    <t xml:space="preserve">      学科建设推进工程（农业科技支撑粮食安全路径研究）</t>
  </si>
  <si>
    <t xml:space="preserve">      学科建设推进工程（四川藏粮于技的路径研究）</t>
  </si>
  <si>
    <t xml:space="preserve">      学科建设推进工程（乡村振兴的农业科技支撑战略研究）</t>
  </si>
  <si>
    <t xml:space="preserve">      中试熟化与成果转化（科技宣传扩声行动计划）</t>
  </si>
  <si>
    <t xml:space="preserve">      中试熟化与成果转化（凉山州木里县帮扶专项）</t>
  </si>
  <si>
    <t xml:space="preserve">      中试熟化与示范（国际合作提升行动计划专项）</t>
  </si>
  <si>
    <t xml:space="preserve">      2021年预算内基本建设资金-四川省种质资源库</t>
  </si>
  <si>
    <t xml:space="preserve">      2021年第一批科技计划-川薯产业扶贫振兴衔接机制</t>
  </si>
  <si>
    <t xml:space="preserve">      2021年第一批科技计划-科研事业单位管理方式研究</t>
  </si>
  <si>
    <t xml:space="preserve">      2021年第一批科技计划-四川省引智引才基地</t>
  </si>
  <si>
    <t xml:space="preserve">      2021年第一批科技计划-现代农业种业技术攻关路线</t>
  </si>
  <si>
    <t xml:space="preserve">      2021年第一批科技计划-协同创新成果转化体制研究</t>
  </si>
  <si>
    <t xml:space="preserve">      继续实施项目-四川省海南南繁育种工程中心</t>
  </si>
  <si>
    <t xml:space="preserve">      产业化示范（玉米单倍体工程化育种技术产业化）</t>
  </si>
  <si>
    <t xml:space="preserve">      科研条件平台建设（2021年小麦国际合作研究）</t>
  </si>
  <si>
    <t xml:space="preserve">      科研条件平台建设（所内公共区域设施更新改造）</t>
  </si>
  <si>
    <t xml:space="preserve">      科研条件平台建设（西双版纳南繁基地建设）</t>
  </si>
  <si>
    <t xml:space="preserve">      科研条件平台建设（现代化温光气调雾培设施建设）</t>
  </si>
  <si>
    <t xml:space="preserve">      科研条件平台建设（新都玉米中心安全设施更新改造）</t>
  </si>
  <si>
    <t xml:space="preserve">      人才引进培养专项</t>
  </si>
  <si>
    <t xml:space="preserve">      申请保护品种DUS测试以及委托DUS测试项目</t>
  </si>
  <si>
    <t xml:space="preserve">      学科建设推进工程（突破性粮油新品种选育与示范推广）</t>
  </si>
  <si>
    <t xml:space="preserve">      院人才引进培养专项</t>
  </si>
  <si>
    <t xml:space="preserve">      中试熟化（科技支撑农业全产业链一体化）</t>
  </si>
  <si>
    <t xml:space="preserve">      2021年第一批科技计划（山地旱作农业）</t>
  </si>
  <si>
    <t xml:space="preserve">      2021年第一批科技计划（小麦持久抗病育种）</t>
  </si>
  <si>
    <t xml:space="preserve">      2021年第一批科技计划（土壤活性有机质）</t>
  </si>
  <si>
    <t xml:space="preserve">      2021分析测试－集中收入</t>
  </si>
  <si>
    <t xml:space="preserve">      2021高效施肥技术与产品服务-集中收入</t>
  </si>
  <si>
    <t xml:space="preserve">      2021食用菌资源利用与新品种栽培技术-集中收入</t>
  </si>
  <si>
    <t xml:space="preserve">      2021土肥科技示范农用地质量评价-集中收入</t>
  </si>
  <si>
    <t xml:space="preserve">      2021土壤面源污染防控及治理-集中收入</t>
  </si>
  <si>
    <t xml:space="preserve">      产业化示范（蓬溪县菌-菜产业发展研究院项目）</t>
  </si>
  <si>
    <t xml:space="preserve">      产业化示范-2021食用菌工厂化栽培平台建设</t>
  </si>
  <si>
    <t xml:space="preserve">      科研条件平台建设（2021仓山基地科研条件改善）</t>
  </si>
  <si>
    <t xml:space="preserve">      科研条件平台建设（2021科技报告多媒体配套改造）</t>
  </si>
  <si>
    <t xml:space="preserve">      科研条件平台建设-2021高山蔬菜化肥减施</t>
  </si>
  <si>
    <t xml:space="preserve">      科研条件平台建设-2021水旱轮作对土壤的影响</t>
  </si>
  <si>
    <t xml:space="preserve">      科研条件平台建设-2021水土保持野外试验站维持</t>
  </si>
  <si>
    <t xml:space="preserve">      科研条件平台建设-2021微生物成都观测实验站配套</t>
  </si>
  <si>
    <t xml:space="preserve">      科研条件平台建设—2021西南农业环境实验室配套</t>
  </si>
  <si>
    <t xml:space="preserve">      人才引进培养专项经费（2021肥料施用重金属调查）</t>
  </si>
  <si>
    <t xml:space="preserve">      人才引进培养专项经费（2021羊肚菌微生物调控）</t>
  </si>
  <si>
    <t xml:space="preserve">      学科建设推进工程（2021农业资源高效利用）</t>
  </si>
  <si>
    <t xml:space="preserve">      院人才引进培养专项（2021青年领军人才基金）</t>
  </si>
  <si>
    <t xml:space="preserve">      中试熟化与示范-2021国际交流合作</t>
  </si>
  <si>
    <t xml:space="preserve">      中试熟化与示范-2021科技支撑一体化协同转化专项</t>
  </si>
  <si>
    <t xml:space="preserve">      中试熟化与示范-2021乡村振兴引领示范</t>
  </si>
  <si>
    <t xml:space="preserve">      2021年第一批科技计划高原藏区大渡河特色食用菌</t>
  </si>
  <si>
    <t xml:space="preserve">      2021年第一批科技计划科技扶贫服务类项目补助</t>
  </si>
  <si>
    <t xml:space="preserve">      产业化示范（农作物高通量分子检测技术及产业化应用）</t>
  </si>
  <si>
    <t xml:space="preserve">      集中收入（杂交玉米合作育种）</t>
  </si>
  <si>
    <t xml:space="preserve">      科研条件平台建设（辐照中心设施更新改造）</t>
  </si>
  <si>
    <t xml:space="preserve">      科研条件平台建设（科研仪器设备购置）</t>
  </si>
  <si>
    <t xml:space="preserve">      科研条件平台建设（生物中心运行费）</t>
  </si>
  <si>
    <t xml:space="preserve">      科研条件平台建设（远缘杂交创制饲草新材料）</t>
  </si>
  <si>
    <t xml:space="preserve">      学科建设推进工程（菜用甘薯新材料创制）</t>
  </si>
  <si>
    <t xml:space="preserve">      学科建设推进工程（菜籽饼粕高质化利用）</t>
  </si>
  <si>
    <t xml:space="preserve">      学科建设推进工程（活性代谢产物的挖掘和利用）</t>
  </si>
  <si>
    <t xml:space="preserve">      学科建设推进工程（可生物降解型地膜研发）</t>
  </si>
  <si>
    <t xml:space="preserve">      学科建设推进工程（藜麦新品种培育）</t>
  </si>
  <si>
    <t xml:space="preserve">      学科建设推进工程（水道新材料创制）</t>
  </si>
  <si>
    <t xml:space="preserve">      学科建设推进工程（特色根茎类植物研究应用）</t>
  </si>
  <si>
    <t xml:space="preserve">      学科建设推进工程（转基因玉米安全）</t>
  </si>
  <si>
    <t xml:space="preserve">      学科建设推进工程(作物基因组生物信息软件开发)</t>
  </si>
  <si>
    <t xml:space="preserve">      中试熟化示范工程（大型真菌种植资源集成示范）</t>
  </si>
  <si>
    <t xml:space="preserve">      中试熟化示范工程（冬水田优质稻集成示范）</t>
  </si>
  <si>
    <t xml:space="preserve">      中试熟化示范工程（攀枝花芒果防病型示范）</t>
  </si>
  <si>
    <t xml:space="preserve">      中试熟化示范工程（彭州市菜稻轮作示范）</t>
  </si>
  <si>
    <t xml:space="preserve">      中试熟化示范工程（郫都区水稻品种栽培集成示范）</t>
  </si>
  <si>
    <t xml:space="preserve">      中试熟化示范工程（三台县麦冬全程绿色生态规范化）</t>
  </si>
  <si>
    <t xml:space="preserve">      中试熟化示范工程（食品辐照工艺应用）</t>
  </si>
  <si>
    <t xml:space="preserve">      中试熟化示范工程（资阳市雁江区薯稻果集成示范）</t>
  </si>
  <si>
    <t xml:space="preserve">      2021年第一批科技计划（秦巴山区发展技术培训）</t>
  </si>
  <si>
    <t xml:space="preserve">      产业化示范（农业产业发展综合服务云平台）</t>
  </si>
  <si>
    <t xml:space="preserve">      科研条件平台建设（编印农业科技刊物）</t>
  </si>
  <si>
    <t xml:space="preserve">      科研条件平台建设（农业网络通讯及院域网机房维持）</t>
  </si>
  <si>
    <t xml:space="preserve">      科研条件平台建设（农业文献数据库公共服务系统）</t>
  </si>
  <si>
    <t xml:space="preserve">      科研条件平台建设（省农科院网络信息系统安全保障）</t>
  </si>
  <si>
    <t xml:space="preserve">      科研条件平台建设（省农科院院报创新转化建设）</t>
  </si>
  <si>
    <t xml:space="preserve">      科研条件平台建设（狮子山网络安装费用）</t>
  </si>
  <si>
    <t xml:space="preserve">      科研条件平台建设（四川农业电子阅览室及微博建设）</t>
  </si>
  <si>
    <t xml:space="preserve">      学科建设推进工程（建设成渝现代高效特色农业带研究）</t>
  </si>
  <si>
    <t xml:space="preserve">      中试熟化（科技支撑乡村振兴模式及应用研究）</t>
  </si>
  <si>
    <t xml:space="preserve">      中试熟化（农业科技动态及成果转化宣传）</t>
  </si>
  <si>
    <t xml:space="preserve">      2021年第一批科技计划（科技扶贫服务类项目补助）</t>
  </si>
  <si>
    <t xml:space="preserve">      2021年第一批科技计划（科普纪录片《川稻印记》）</t>
  </si>
  <si>
    <t xml:space="preserve">      2021年第一批科技计划（四川省粮食安全供给研究）</t>
  </si>
  <si>
    <t xml:space="preserve">      2021年第一批科技计划（草地贪夜蛾幼虫取食研究）</t>
  </si>
  <si>
    <t xml:space="preserve">      产业化示范（捕食性天敌昆虫瓢虫产业化繁育基地建设）</t>
  </si>
  <si>
    <t xml:space="preserve">      科研条件平台建设（高山蔬菜主要病虫害研究示范）</t>
  </si>
  <si>
    <t xml:space="preserve">      科研条件平台建设（农业农村部重点实验室改造）</t>
  </si>
  <si>
    <t xml:space="preserve">      科研条件平台建设（青神（杂草）科研基地设施建设）</t>
  </si>
  <si>
    <t xml:space="preserve">      科研条件平台建设（蔬菜病虫害防治技术研究）</t>
  </si>
  <si>
    <t xml:space="preserve">      科研条件平台建设（蔬菜害虫生物防治）</t>
  </si>
  <si>
    <t xml:space="preserve">      科研条件平台建设（蔬菜重点实验室开放课题）</t>
  </si>
  <si>
    <t xml:space="preserve">      科研条件平台建设（水稻干尖线虫抗病种质资源筛选）</t>
  </si>
  <si>
    <t xml:space="preserve">      科研条件平台建设（重点实验室配套运行经费）</t>
  </si>
  <si>
    <t xml:space="preserve">      麦类病虫害技术服务</t>
  </si>
  <si>
    <t xml:space="preserve">      学科建设推进工程（作物主要病虫害绿色防控与示范）</t>
  </si>
  <si>
    <t xml:space="preserve">      油菜菌核病绿色防控技术研究</t>
  </si>
  <si>
    <t xml:space="preserve">      玉米抗鉴</t>
  </si>
  <si>
    <t xml:space="preserve">      中试熟化与示范（国际合作）</t>
  </si>
  <si>
    <t xml:space="preserve">      中试熟化与示范（科技支撑）</t>
  </si>
  <si>
    <t xml:space="preserve">      中试熟化与示范（乡村振兴）</t>
  </si>
  <si>
    <t xml:space="preserve">      2021年第一批科技计划（稻渔种养病虫害防控技术）</t>
  </si>
  <si>
    <t xml:space="preserve">      2021年第一批科技计划（扶贫类项目补助）</t>
  </si>
  <si>
    <t xml:space="preserve">      2021年第一批科技计划（内共生菌作用及其机制研究</t>
  </si>
  <si>
    <t xml:space="preserve">      2021年第一批科技计划（中药材病虫害研究与示范）</t>
  </si>
  <si>
    <t xml:space="preserve">      2021年第一批科技计划（川果川茶病虫害研究）</t>
  </si>
  <si>
    <t xml:space="preserve">      产业化项目（蓬溪道地中药材数字产业发展研究院建设）</t>
  </si>
  <si>
    <t xml:space="preserve">      产业化项目（优质花生芽工厂化生产示范）</t>
  </si>
  <si>
    <t xml:space="preserve">      道地药材生态种植技术示范推广</t>
  </si>
  <si>
    <t xml:space="preserve">      科研条件平台建设（经作所科研仪器购置及平台维护）</t>
  </si>
  <si>
    <t xml:space="preserve">      科研条件平台建设（农科大厦及基地的运转与维护项目）</t>
  </si>
  <si>
    <t xml:space="preserve">      科研条件平台建设（坪家新基地沟渠围墙修建项目）</t>
  </si>
  <si>
    <t xml:space="preserve">      学科建设推进工程（特色经济作物种质创新与应用研究）</t>
  </si>
  <si>
    <t xml:space="preserve">      院人才引进培养（博士科研启动费）</t>
  </si>
  <si>
    <t xml:space="preserve">      院人才引进培养项目</t>
  </si>
  <si>
    <t xml:space="preserve">      中试熟化与示范工程（宣传扩声）</t>
  </si>
  <si>
    <t xml:space="preserve">      中试熟化与示范转化工程(国际合作专项)</t>
  </si>
  <si>
    <t xml:space="preserve">      中试熟化与示范转化工程（科技支撑专项）</t>
  </si>
  <si>
    <t xml:space="preserve">      中试熟化与示范转化工程（乡村振兴专项）</t>
  </si>
  <si>
    <t xml:space="preserve">      2021年第一批科技计划（川滇芦笋研究与示范）</t>
  </si>
  <si>
    <t xml:space="preserve">      2021年第一批科技计划（川滇中药材创新与应用）</t>
  </si>
  <si>
    <t xml:space="preserve">      2021年第一批科技计划（芦笋精深加工研究与开发）</t>
  </si>
  <si>
    <t xml:space="preserve">      2021年第一批科技计划-鲟鱼抗菌肽抑菌的研究</t>
  </si>
  <si>
    <t xml:space="preserve">      产业化示范-中华倒刺鲃苗种产业化示范工程 </t>
  </si>
  <si>
    <t xml:space="preserve">      高效绿色养殖模式技术研究</t>
  </si>
  <si>
    <t xml:space="preserve">      科研条件平台建设-基地鱼池维修及附属设施改造</t>
  </si>
  <si>
    <t xml:space="preserve">      科研条件平台建设-围墙改建及鱼池监控安装</t>
  </si>
  <si>
    <t xml:space="preserve">      科研条件平台建设-长宁基地鱼池及附属设施维修</t>
  </si>
  <si>
    <t xml:space="preserve">      涉鱼资源评价与资源调查研究</t>
  </si>
  <si>
    <t xml:space="preserve">      学科建设推进工程-高品质鱼类优势性状基因挖掘</t>
  </si>
  <si>
    <t xml:space="preserve">      院人才引进培养专项-青年领军人才科研项目</t>
  </si>
  <si>
    <t xml:space="preserve">      中试熟化-稻渔综合种养现代产业示范</t>
  </si>
  <si>
    <t xml:space="preserve">      2021年第一批科技计划-高品质鱼类育种及品种选育</t>
  </si>
  <si>
    <t xml:space="preserve">      2021年第一批科技计划（四川特色白茶项目）</t>
  </si>
  <si>
    <t xml:space="preserve">      川茶项目</t>
  </si>
  <si>
    <t xml:space="preserve">      科研条件平台建设（办公设备购置）</t>
  </si>
  <si>
    <t xml:space="preserve">      科研条件平台建设（公务用车购置）</t>
  </si>
  <si>
    <t xml:space="preserve">      科研条件平台建设（名山基地）</t>
  </si>
  <si>
    <t xml:space="preserve">      条件平台建设（国家土壤质量雅安观测站2021年）</t>
  </si>
  <si>
    <t xml:space="preserve">      学科建设推进工程（精制川茶关键技术研究与示范）</t>
  </si>
  <si>
    <t xml:space="preserve">      盐边县有机茶提质增效关键技术</t>
  </si>
  <si>
    <t xml:space="preserve">      中试熟化（邛崃乡村振兴）</t>
  </si>
  <si>
    <t xml:space="preserve">      中试熟化与示范（名山乡村振兴）</t>
  </si>
  <si>
    <t xml:space="preserve">      2021年第一批科技计划（科技扶贫服务项目补助）</t>
  </si>
  <si>
    <t xml:space="preserve">      2021年第一批科技计划（黑茶化学物质组学研究）</t>
  </si>
  <si>
    <t xml:space="preserve">      2021年第一批科技计划（新式茶饮产业项目）</t>
  </si>
  <si>
    <t xml:space="preserve">      产业化示范（四川优质农产品品质评鉴产业化项目）</t>
  </si>
  <si>
    <t xml:space="preserve">      科研条件平台建设（彭州基地建设）</t>
  </si>
  <si>
    <t xml:space="preserve">      科研条件平台建设（设备购置）</t>
  </si>
  <si>
    <t xml:space="preserve">      学科建设推进工程（川茶代谢组学研究）</t>
  </si>
  <si>
    <t xml:space="preserve">      学科建设推进工程（特色农产品营养因子挖掘与评价）</t>
  </si>
  <si>
    <t xml:space="preserve">      院人才引进培养专项（侯雪）</t>
  </si>
  <si>
    <t xml:space="preserve">      院人才引进培养专项（刘文娟）</t>
  </si>
  <si>
    <t xml:space="preserve">      院人才引进培养专项（毛建霏）</t>
  </si>
  <si>
    <t xml:space="preserve">      院人才引进培养专项（杨晓凤）</t>
  </si>
  <si>
    <t xml:space="preserve">      中试熟化项目（果蔬中农药多残留质谱筛查技术研究）</t>
  </si>
  <si>
    <t xml:space="preserve">      产业化示范-基于4S技术的宅基地数字化管理平台示范</t>
  </si>
  <si>
    <t xml:space="preserve">      河道管理范围划定项目</t>
  </si>
  <si>
    <t xml:space="preserve">      科研条件平台建设-遥感监测条件维护与系统设备更新</t>
  </si>
  <si>
    <t xml:space="preserve">      科研条件平台建设-智慧农业基地建设项目</t>
  </si>
  <si>
    <t xml:space="preserve">      空间规划项目</t>
  </si>
  <si>
    <t xml:space="preserve">      学科建设推进工程-四川智慧农业关键技术研究</t>
  </si>
  <si>
    <t xml:space="preserve">      宅基地制度改革项目</t>
  </si>
  <si>
    <t xml:space="preserve">      中试熟化与示范转化工程-耦合生成式遥感影像快速重建</t>
  </si>
  <si>
    <t xml:space="preserve">      中试熟化与示范转化工程-倾斜摄影示范应用</t>
  </si>
  <si>
    <t xml:space="preserve">      2021年中试熟化与示范转化工程</t>
  </si>
  <si>
    <t xml:space="preserve">      产业化示范-园艺作物种苗良繁中心建设</t>
  </si>
  <si>
    <t xml:space="preserve">      果蔬花育种技术研究</t>
  </si>
  <si>
    <t xml:space="preserve">      科研条件平台建设（高山蔬菜栽培）</t>
  </si>
  <si>
    <t xml:space="preserve">      科研条件平台建设（蔬菜轮作）</t>
  </si>
  <si>
    <t xml:space="preserve">      科研条件平台建设-果树基地建设专项</t>
  </si>
  <si>
    <t xml:space="preserve">      科研条件平台建设-花卉蔬菜基地建设专项</t>
  </si>
  <si>
    <t xml:space="preserve">      学科建设推进工程-建设成渝现代高效特色农业带研究</t>
  </si>
  <si>
    <t xml:space="preserve">      2021年第一批科技计划-科技成果转移转化</t>
  </si>
  <si>
    <t xml:space="preserve">      2021年第一批科技计划-重点研发</t>
  </si>
  <si>
    <t xml:space="preserve">      2021年第一批科技计划-科技创新基地和人才</t>
  </si>
  <si>
    <t xml:space="preserve">      办公设备购置</t>
  </si>
  <si>
    <t xml:space="preserve">      服务中心办公楼维修</t>
  </si>
  <si>
    <t xml:space="preserve">      机关西侧附属用房维修工程一期</t>
  </si>
  <si>
    <t xml:space="preserve">      科研条件平台建设（1号楼物业服务）</t>
  </si>
  <si>
    <t xml:space="preserve">      科研条件平台建设（全院办公科研供电等维持维护）</t>
  </si>
  <si>
    <t xml:space="preserve">      科研条件平台建设（全院卫生绿化专项）</t>
  </si>
  <si>
    <t xml:space="preserve">      科研条件平台建设（狮子山电及通信等接入费用）</t>
  </si>
  <si>
    <t xml:space="preserve">      科研条件平台建设（院机关大门路面恢复工程）</t>
  </si>
  <si>
    <t xml:space="preserve">      科研条件平台建设（院机关片区主污水管出口清掏维修）</t>
  </si>
  <si>
    <t xml:space="preserve">      科研条件平台建设（院内高压供电设备更换及检测）</t>
  </si>
  <si>
    <t xml:space="preserve">      科研条件平台建设（院内环境提升工程）</t>
  </si>
  <si>
    <t xml:space="preserve">      科研条件平台建设（院日常清污及维修）</t>
  </si>
  <si>
    <t xml:space="preserve">      农业科研智慧大楼发展情况调研</t>
  </si>
  <si>
    <t xml:space="preserve">      农业园区、基地功能性智能化规划研究项目</t>
  </si>
  <si>
    <t xml:space="preserve">      设施观赏花卉基地建设</t>
  </si>
  <si>
    <t xml:space="preserve">      四川省城乡融合发展试验区现状调查和应用示范</t>
  </si>
  <si>
    <t xml:space="preserve">      院与农机所围墙排险</t>
  </si>
  <si>
    <t xml:space="preserve">      云朵班危房改造等项目</t>
  </si>
  <si>
    <t xml:space="preserve">      中试熟化（游仙区现代种养循环农业）</t>
  </si>
  <si>
    <t xml:space="preserve">      产业化示范（农产品加工产业发展研究院）</t>
  </si>
  <si>
    <t xml:space="preserve">      产业化示范（鲜切蔬菜加工平台建设及产业化示范）</t>
  </si>
  <si>
    <t xml:space="preserve">      科研条件平台建设（GMP车间改造）</t>
  </si>
  <si>
    <t xml:space="preserve">      科研条件平台建设（发酵中试平台建设）</t>
  </si>
  <si>
    <t xml:space="preserve">      科研条件平台建设（高山蔬菜采后商品化处理）</t>
  </si>
  <si>
    <t xml:space="preserve">      科研条件平台建设（基地公共设施更新维护)</t>
  </si>
  <si>
    <t xml:space="preserve">      科研条件平台建设（基地农机具购置及维修保养）</t>
  </si>
  <si>
    <t xml:space="preserve">      科研条件平台建设（基地运转维持）</t>
  </si>
  <si>
    <t xml:space="preserve">      科研条件平台建设（加工所运转维持专项）</t>
  </si>
  <si>
    <t xml:space="preserve">      科研条件平台建设（科普观光园运转维持费）</t>
  </si>
  <si>
    <t xml:space="preserve">      科研条件平台建设(科研仪器设备购置)</t>
  </si>
  <si>
    <t xml:space="preserve">      科研条件平台建设（郫都基地大门及大楼前改造）</t>
  </si>
  <si>
    <t xml:space="preserve">      科研条件平台建设(实验室及中试平台运转维持)</t>
  </si>
  <si>
    <t xml:space="preserve">      学科建设推进工程（特色农产品贮藏加工关键技术研究）</t>
  </si>
  <si>
    <t xml:space="preserve">      中试熟化（科技支撑与乡村振兴）</t>
  </si>
  <si>
    <t xml:space="preserve">      2021第一批科技计划（浓香菜籽油的磷脂调控技术）</t>
  </si>
  <si>
    <t xml:space="preserve">      2021第一批科技计划（低盐豆瓣酱健康成分解析）</t>
  </si>
  <si>
    <t xml:space="preserve">      2021第一批科技计划（芥菜中硫代葡糖糖苷分析）</t>
  </si>
  <si>
    <t xml:space="preserve">      2021第一批科技计划（康定灵芝功效成分解析）</t>
  </si>
  <si>
    <t xml:space="preserve">      科研条件平台建设（全院实验室等保障应急维修专项）</t>
  </si>
  <si>
    <t xml:space="preserve">      科研条件平台建设（省农科院狮子山片区规划项目）</t>
  </si>
  <si>
    <t xml:space="preserve">      科研条件平台建设（狮子山给水及污水改造等）</t>
  </si>
  <si>
    <t xml:space="preserve">      科研条件平台建设（新都基地消防安全鉴定及设计费）</t>
  </si>
  <si>
    <t xml:space="preserve">      中试熟化与示范（分院）</t>
  </si>
  <si>
    <t xml:space="preserve">      科研条件平台建设（院狮子山片区配套设施改造）</t>
  </si>
  <si>
    <t xml:space="preserve">      产业化示范（安居区稻渔综合种养数字产业发展项目）</t>
  </si>
  <si>
    <t xml:space="preserve">      产业化示范（作物新品种产业化示范）</t>
  </si>
  <si>
    <t xml:space="preserve">      科研条件平台建设（德阳科研基地设施改造项目）</t>
  </si>
  <si>
    <t xml:space="preserve">      科研条件平台建设（高粱酿造加工储藏库建设项目）</t>
  </si>
  <si>
    <t xml:space="preserve">      科研条件平台建设（科研实验基地及运行维护）</t>
  </si>
  <si>
    <t xml:space="preserve">      科研条件平台建设（泸县基地监控及外墙维修改造项目）</t>
  </si>
  <si>
    <t xml:space="preserve">      科研条件平台建设（萝卜高密度遗传图谱构建）</t>
  </si>
  <si>
    <t xml:space="preserve">      科研条件平台建设（视频系统改造项目）</t>
  </si>
  <si>
    <t xml:space="preserve">      水稻新品种选育研究与生产示范</t>
  </si>
  <si>
    <t xml:space="preserve">      水稻栽培技术研究与生产示范</t>
  </si>
  <si>
    <t xml:space="preserve">      学科建设推进工程（新品种选育及配套技术研究与应用）</t>
  </si>
  <si>
    <t xml:space="preserve">      中试熟化与示范</t>
  </si>
  <si>
    <t xml:space="preserve">      第一批省级科技计划</t>
  </si>
  <si>
    <t xml:space="preserve">      2021年中试熟化与示范项目</t>
  </si>
  <si>
    <t xml:space="preserve">      蚕桑产业技术体系项目</t>
  </si>
  <si>
    <t xml:space="preserve">      产业化示范（养蚕环境智能控制系统平台建设）</t>
  </si>
  <si>
    <t xml:space="preserve">      科研条件平台建设（办公区变压器及配电室安全改造）</t>
  </si>
  <si>
    <t xml:space="preserve">      科研条件平台建设（科技档案中心改造）</t>
  </si>
  <si>
    <t xml:space="preserve">      科研条件平台建设（科技园区安全运转、维护、保障）</t>
  </si>
  <si>
    <t xml:space="preserve">      科研条件平台建设（桑树牧草基地安全运转维护、保障)</t>
  </si>
  <si>
    <t xml:space="preserve">      2021年第一批科技计划（高县蚕桑）</t>
  </si>
  <si>
    <t xml:space="preserve">      学科建设推进工程（蚕桑牧草育种与资源多元化开发）</t>
  </si>
  <si>
    <t xml:space="preserve">      科研条件平台建设(分院海口福苑小区房屋维修)</t>
  </si>
  <si>
    <t xml:space="preserve">      科研条件平台建设(沟渠维修、加固)</t>
  </si>
  <si>
    <t xml:space="preserve">      科研条件平台建设(基地运转维持费)</t>
  </si>
  <si>
    <t xml:space="preserve">      科研条件平台建设(龙门基地宿舍维修)</t>
  </si>
  <si>
    <t xml:space="preserve">      科研条件平台建设（食堂购置桌椅及办公设施设备）</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</si>
  <si>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</si>
  <si>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</si>
  <si>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</si>
  <si>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</si>
  <si>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</si>
  <si>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</si>
  <si>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</si>
  <si>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</si>
  <si>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</si>
  <si>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</si>
  <si>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本年政府性基金预算支出</t>
  </si>
  <si>
    <t>备注：本表无数据</t>
  </si>
  <si>
    <t>表4-1</t>
  </si>
  <si>
    <t>政府性基金预算“三公”经费支出预算表</t>
  </si>
  <si>
    <t>表5</t>
  </si>
  <si>
    <t>国有资本经营预算支出预算表</t>
  </si>
  <si>
    <t>本年国有资本经营预算支出</t>
  </si>
  <si>
    <t>2021年省级部门预算项目绩效目标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</si>
  <si>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</si>
  <si>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</si>
  <si>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</si>
  <si>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</si>
  <si>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</si>
  <si>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</si>
  <si>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</si>
  <si>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</si>
  <si>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</si>
  <si>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</si>
  <si>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</si>
  <si>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</si>
  <si>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612-四川省农业科学院</t>
  </si>
  <si>
    <t>612901-四川省农业科学院</t>
  </si>
  <si>
    <t xml:space="preserve">  横向项目-四川省现代农业科技培训专项</t>
  </si>
  <si>
    <t>1.预计完成培训学员总数为1200人。包括2021年四川省基层骨干农技人员培训人数200人，2021年四川省（省、市、县调训）基层农技人员知识更新培训人数400人，2021年农业领军人才培训人数50人，2021年农业职业经理人培训省级调训100人、市级调训人数100人，四川省农科院现代农业科技示范农场主能力提升培训人数200人，其他培训150人。2.预计举办12期培训班：其中2021年四川省基层骨干农技人员培训班2期，2021年四川省（省、市、县调训）基层农技人员知识更新培训班3期，2021年农业领军人才培训班1期，2021年农业职业经理人（省、市级调训）培训班2期，四川省农科院现代农业科技示范农场主能力提升培训班2期，其他培训班2期。</t>
  </si>
  <si>
    <t>举办培训班，培训各类农业人才</t>
  </si>
  <si>
    <t>12期，1200人</t>
  </si>
  <si>
    <t>农技人员与高素质农民培训全省覆盖率</t>
  </si>
  <si>
    <t>50%以上</t>
  </si>
  <si>
    <t>选派单位、参与培训人员满意度</t>
  </si>
  <si>
    <t>不低于88%</t>
  </si>
  <si>
    <t>培训人员合格率</t>
  </si>
  <si>
    <t>不低于90%</t>
  </si>
  <si>
    <t>提升农技人员等综合文化素质持续影响时间</t>
  </si>
  <si>
    <t>3年以上</t>
  </si>
  <si>
    <t>培训完成时限</t>
  </si>
  <si>
    <t>2021年12月31日前</t>
  </si>
  <si>
    <t>培训成本</t>
  </si>
  <si>
    <t>每人每天400元以内</t>
  </si>
  <si>
    <t xml:space="preserve">  横向项目-院地科技合作项目</t>
  </si>
  <si>
    <t>根据与地方政府的合作协议，在种植业、农产品加工等领域进行科技合作。重点开展优质粮经作物新品种、新技术、新产品鉴选与集成示范，农业产业化经营和农产品加工基地建设，现代农业和新农村调研咨询与规划，科研骨干和农技人员培训。通过搭建合作平台、组织合作项目攻关等多种形式，不断加强与郫都区、新都区、彭州区、崇州市、甘孜州、大竹县等地方政府的院地合作共建，进一步推动科技成果转化和区域农业经济发展。</t>
  </si>
  <si>
    <t>科技示范基地</t>
  </si>
  <si>
    <t>10个</t>
  </si>
  <si>
    <t>培养农业实用人才</t>
  </si>
  <si>
    <t>500人次</t>
  </si>
  <si>
    <t>--</t>
  </si>
  <si>
    <t>农业科技现场会</t>
  </si>
  <si>
    <t>5次</t>
  </si>
  <si>
    <t>绿色农业</t>
  </si>
  <si>
    <t>实现化肥农药减量高效施用，农业高效用水、耕地质量提升、种养循环模式等共性关键技术得到大面积示范推广应用。</t>
  </si>
  <si>
    <t>专项工作研讨会</t>
  </si>
  <si>
    <t>10次</t>
  </si>
  <si>
    <t>稳固示范面积</t>
  </si>
  <si>
    <t>100亩</t>
  </si>
  <si>
    <t>探索农业全产业链发展新机制、新模式</t>
  </si>
  <si>
    <t>5套</t>
  </si>
  <si>
    <t>示范推广面积</t>
  </si>
  <si>
    <t>减肥减药</t>
  </si>
  <si>
    <t>5%-20%</t>
  </si>
  <si>
    <t xml:space="preserve">  人才引进培养专项经费</t>
  </si>
  <si>
    <t>为建设国际一流农业科研管理人才队伍，围绕建设“国内一流、国际知名”农业科学院提供强力的人才支撑。包括引进海内外优秀青年人才，培养高层次领军人才和青年科研骨干，开展博士后研究或合作研究，在职人员提升学历学位奖励，优秀科技人才奖励，院青年领军人才（院机关）科研项目支持，院人才公寓租金，干部人事档案数字化系统建设和人才引进培养政策研究经费支持等。</t>
  </si>
  <si>
    <t>引进海内外优秀青年人才（博士研究生或副高级及以上职称人才）</t>
  </si>
  <si>
    <t>10人</t>
  </si>
  <si>
    <t>本专项经费支持的科技人才承担或参与省部级及以上科研项目的数量</t>
  </si>
  <si>
    <t>40项</t>
  </si>
  <si>
    <t>院属单位对本专项经费使用的满意度</t>
  </si>
  <si>
    <t>80%</t>
  </si>
  <si>
    <t>培养高层次领军人才和青年科研骨干</t>
  </si>
  <si>
    <t>20人</t>
  </si>
  <si>
    <t>本专项经费支持的科技人才服务全省“三农”工作和乡村振兴的人次</t>
  </si>
  <si>
    <t>5年人均/次</t>
  </si>
  <si>
    <t>院属单位对本专项经费支持的人才综合表现的满意度</t>
  </si>
  <si>
    <t>优秀科技人才奖励、学历学位提升奖励等支持人数</t>
  </si>
  <si>
    <t>本专项经费支持的人才推荐引进（含柔性引进）院外高层次人才的数量</t>
  </si>
  <si>
    <t>3人</t>
  </si>
  <si>
    <t>院人才公寓新增入住的高层次人才</t>
  </si>
  <si>
    <t>5人</t>
  </si>
  <si>
    <t>2021年建设干部人事档案数字化系统</t>
  </si>
  <si>
    <t>50%</t>
  </si>
  <si>
    <t>引进的博士研究生中，毕业院校为985或211高校的比例</t>
  </si>
  <si>
    <t>60%</t>
  </si>
  <si>
    <t>本专项经费支持的人才晋升岗位或职称人数</t>
  </si>
  <si>
    <t>院人才公寓租金按照租赁合同支付执行情况</t>
  </si>
  <si>
    <t>完成</t>
  </si>
  <si>
    <t>人才引进培养专项经费使用完成时限</t>
  </si>
  <si>
    <t>2021年12月31日</t>
  </si>
  <si>
    <t>干部人事档案数字化系统建设完成时限</t>
  </si>
  <si>
    <t>2022年12月31日</t>
  </si>
  <si>
    <t xml:space="preserve">  2021年预算内基本建设资金-四川省种质资源库</t>
  </si>
  <si>
    <t>年度目标（2021）：按程序完成勘察设计招标和项目EPC建设单位选择；完成项目设计施工图和工程量清单及招标控制价编制；完成临时设施以及基础开挖等工作。</t>
  </si>
  <si>
    <t>制定种质资源保存相关技术方案</t>
  </si>
  <si>
    <t>1套</t>
  </si>
  <si>
    <t>开展农作物种质资源普查与收集</t>
  </si>
  <si>
    <t>完成2021年四川省“第三次全国农作物种质资源普查与收集行动”中5个县的系统调查与抢救性收集，收集资源400份以上</t>
  </si>
  <si>
    <t>受益群众基本满意的比例</t>
  </si>
  <si>
    <t>概算控制基本符合要求的项目比例</t>
  </si>
  <si>
    <t>1</t>
  </si>
  <si>
    <t>直接受益企业</t>
  </si>
  <si>
    <t>2家</t>
  </si>
  <si>
    <t>带动农民工务工</t>
  </si>
  <si>
    <t>30人以上</t>
  </si>
  <si>
    <t>建设方案和施工质量总体符合工程设计或有关规范标准的项目比例</t>
  </si>
  <si>
    <t>100%</t>
  </si>
  <si>
    <t>持续提高我省种质资源保护意识</t>
  </si>
  <si>
    <t>公开媒体宣传1次以上</t>
  </si>
  <si>
    <t xml:space="preserve">  继续实施项目-四川省海南南繁育种工程中心</t>
  </si>
  <si>
    <t>完成龙门基地高标准试验田改造，改扩建实验检测楼1栋，建筑面积1185.24平方米。</t>
  </si>
  <si>
    <t>建设工程项目</t>
  </si>
  <si>
    <t>1项</t>
  </si>
  <si>
    <t>带动当地务工就业</t>
  </si>
  <si>
    <t>≥95%</t>
  </si>
  <si>
    <t>年度工程质量合格率</t>
  </si>
  <si>
    <t>带动施工企业</t>
  </si>
  <si>
    <t>1家</t>
  </si>
  <si>
    <t>年度建设任务量完成率</t>
  </si>
  <si>
    <t>施工质量总体符合工程设计的比例</t>
  </si>
  <si>
    <t>概算控制基本符合要求的工程比例</t>
  </si>
  <si>
    <t xml:space="preserve">  上年结转-省级预算内基本建设资金</t>
  </si>
  <si>
    <r>
      <t>年度目标（2021）：按程序选定第三方代理机构、完成成勘察设计招标，初步完成工艺设备及实验设备相关论证，举行项目开工仪式。</t>
    </r>
    <r>
      <rPr>
        <sz val="10"/>
        <rFont val="Arial"/>
        <family val="2"/>
      </rPr>
      <t xml:space="preserve">   </t>
    </r>
    <r>
      <rPr>
        <sz val="10"/>
        <rFont val="宋体"/>
        <family val="0"/>
      </rPr>
      <t xml:space="preserve">
</t>
    </r>
  </si>
  <si>
    <t>2套</t>
  </si>
  <si>
    <t>完成2020年四川省“第三次全国农作物种质资源普查与收集行动”中7个县的系统调查与抢救性收集行动，2020年收集资源份数560份以上</t>
  </si>
  <si>
    <t>30人</t>
  </si>
  <si>
    <t>持续提高我省种质资源保护意识，公开媒体宣传</t>
  </si>
  <si>
    <t>2次</t>
  </si>
  <si>
    <t xml:space="preserve">  上年结转-四川省海南南繁育种工程中心（2020）</t>
  </si>
  <si>
    <t>新建综合楼2917.6平方米,包括科技人员南繁宿舍、学术研讨是以及食堂等。</t>
  </si>
  <si>
    <t>建设工程</t>
  </si>
  <si>
    <t>1个</t>
  </si>
  <si>
    <t>受益民营企业</t>
  </si>
  <si>
    <t>南繁科研人员基本满意的比例</t>
  </si>
  <si>
    <t>≥90%</t>
  </si>
  <si>
    <t>完成施工设计</t>
  </si>
  <si>
    <t>5%</t>
  </si>
  <si>
    <t>工程完成率</t>
  </si>
  <si>
    <t>612902-四川省农业科学院作物研究所</t>
  </si>
  <si>
    <t xml:space="preserve">  申请保护品种DUS测试以及委托DUS测试项目</t>
  </si>
  <si>
    <t>完成200份水稻待测品种DUS测试，出具100份测试报告；完成280份玉米待测品种DUS测试，出具140份测试报告；完成80份甘蓝型油菜待测品种DUS测试DUS测试，出具40份测试报告；完成20份普通小麦待测品种DUS测试，出具10份测试报告；完成大豆、甘薯、豌豆等作物50份待测品种DUS测试，出具20份测试报告；开展DUS宣传活动1次；发表科技论文1篇；以激励植物育种创新，促进种业持续发展为目标，为品种保护、品种审定以及品种登记等品种管理工作提供重要技术支撑。</t>
  </si>
  <si>
    <t>发表科技论文</t>
  </si>
  <si>
    <t>1篇</t>
  </si>
  <si>
    <t>促进种业持续发展</t>
  </si>
  <si>
    <t>促进种业持续良好发展，为品种保护、品种审定以及品种登记等品种管理工作提供重要技术支撑。</t>
  </si>
  <si>
    <t>育种人对测试结果的满意度</t>
  </si>
  <si>
    <t>完成水稻待测品种DUS测试</t>
  </si>
  <si>
    <t>240份待测品种，出具120份测试报告</t>
  </si>
  <si>
    <t>激励植物育种创新</t>
  </si>
  <si>
    <t>品种完成DUS测试且具备三性，同时又具备新颖性和适当的命名，则可申请获得品种权授权，从而激励其持续创新育种。</t>
  </si>
  <si>
    <t>完成甘蓝型油菜待测品种DUS测试</t>
  </si>
  <si>
    <t>90份待测品种，出具45份测试报告</t>
  </si>
  <si>
    <t>完成普通小麦待测品种DUS测试</t>
  </si>
  <si>
    <t>30份待测品种，出具15份测试报告</t>
  </si>
  <si>
    <t>完成大豆、甘薯、豌豆等作物待测品种DUS测试</t>
  </si>
  <si>
    <t>DUS测试培训或现场确认会</t>
  </si>
  <si>
    <t>1次</t>
  </si>
  <si>
    <t>完成玉米待测品种DUS测试</t>
  </si>
  <si>
    <t>300份待测品种，出具150份测试报告</t>
  </si>
  <si>
    <t>测试报告三性判定结果错误率</t>
  </si>
  <si>
    <t>0%</t>
  </si>
  <si>
    <t>测试报告出具时间</t>
  </si>
  <si>
    <t>测试完成后2个月内出具测试报告</t>
  </si>
  <si>
    <t xml:space="preserve">  粮油作物特异种质创制、新品种培育与示范推广结转</t>
  </si>
  <si>
    <t>基于西南地区生产生态条件，开展粮油作物特异种质创制、新品种培育与示范推广工作。到2021年底，创制和鉴定育种新材料10份；审定（登记或认定）农作物新品种15个；品种DUS测试完成200份；发表科研论文12篇；申请国家专利3项。培育的粮油作物新品种为我省现代农业种业提供品种支撑；推广新品种和新技术的应用为乡村振兴提供科技支撑。</t>
  </si>
  <si>
    <t>审定（登记或认定）农作物新品种</t>
  </si>
  <si>
    <t>15个</t>
  </si>
  <si>
    <t>促进现代农业种业发展</t>
  </si>
  <si>
    <t>培育的粮油作物新品种为我省现代农业种业提供品种支撑</t>
  </si>
  <si>
    <t>培育品种满意度</t>
  </si>
  <si>
    <t>培育品种满足人们的营养健康需求</t>
  </si>
  <si>
    <t>品种DUS数量</t>
  </si>
  <si>
    <t>200份</t>
  </si>
  <si>
    <t>促进乡村振兴</t>
  </si>
  <si>
    <t>新品种新技术的推广应用为乡村振兴提供科技支撑</t>
  </si>
  <si>
    <t>创制和鉴定新材料</t>
  </si>
  <si>
    <t>10份</t>
  </si>
  <si>
    <t>示范基地秸秆还田率</t>
  </si>
  <si>
    <t>90%以上</t>
  </si>
  <si>
    <t>发表科研论文</t>
  </si>
  <si>
    <t>12篇</t>
  </si>
  <si>
    <t>申请国家专利</t>
  </si>
  <si>
    <t>3项</t>
  </si>
  <si>
    <t xml:space="preserve">  学科建设推进工程（突破性粮油新品种选育与示范推广）</t>
  </si>
  <si>
    <t>发表论文5篇，申请或获得植物品种权2项，培育粮油作物新品种5个、品种使用年限≥3年，创制粮油作物新种质5份。</t>
  </si>
  <si>
    <t>发表论文</t>
  </si>
  <si>
    <t>5篇</t>
  </si>
  <si>
    <t>创制粮油新种质</t>
  </si>
  <si>
    <t>5份</t>
  </si>
  <si>
    <t>粮油新品种</t>
  </si>
  <si>
    <t xml:space="preserve">5个 </t>
  </si>
  <si>
    <t>品种使用年限</t>
  </si>
  <si>
    <t>≥3年</t>
  </si>
  <si>
    <t>申请或获得植物品种权</t>
  </si>
  <si>
    <t>2个</t>
  </si>
  <si>
    <t xml:space="preserve">  西南玉米新材料新品种选育与试验</t>
  </si>
  <si>
    <t>鉴定材料100份， 选育优异自交系2个，培育新杂交种2个，玉米新品种区域试2个组别，育成较对照增产品种增产4-5%，新品种每亩增收30元。</t>
  </si>
  <si>
    <t>鉴定材料</t>
  </si>
  <si>
    <t>100份</t>
  </si>
  <si>
    <t>育成较对照增产品种</t>
  </si>
  <si>
    <t>增产4-5%</t>
  </si>
  <si>
    <t>选育优异自交系</t>
  </si>
  <si>
    <t>新品种每亩增收</t>
  </si>
  <si>
    <t>30元</t>
  </si>
  <si>
    <t>培育新杂交种</t>
  </si>
  <si>
    <t>玉米新品种区域试2个组别</t>
  </si>
  <si>
    <t xml:space="preserve">  上年结转_农业改革创新科技示范奖补资金</t>
  </si>
  <si>
    <t>审定品种4个，完成学术论文6篇，创制材料4份，分享材料6份，材料及研究结果可参考使用3年以上。</t>
  </si>
  <si>
    <t>审定品种</t>
  </si>
  <si>
    <t>4个</t>
  </si>
  <si>
    <t>材料分享</t>
  </si>
  <si>
    <t>6份</t>
  </si>
  <si>
    <t>学术论文</t>
  </si>
  <si>
    <t>6篇</t>
  </si>
  <si>
    <t>材料及研究结果可参考使用</t>
  </si>
  <si>
    <t>创制材料</t>
  </si>
  <si>
    <t>4份</t>
  </si>
  <si>
    <t xml:space="preserve">  上年结转_四川省科技计划项目专项资金</t>
  </si>
  <si>
    <t>发表文2篇,筛选酒曲品质相关指标1项,小麦新材料1个;,劳动力使用节约5%;申请品种权1项,,向省内外育种单位发的育种亲本材料2份,亲本使用年限≥5年</t>
  </si>
  <si>
    <t>发表文章</t>
  </si>
  <si>
    <t>2篇</t>
  </si>
  <si>
    <t>向省内外育种单位发的育种亲本材料</t>
  </si>
  <si>
    <t>2份</t>
  </si>
  <si>
    <t>筛选酒曲品质相关指标</t>
  </si>
  <si>
    <t>劳动力使用节约率</t>
  </si>
  <si>
    <t>小麦新材料</t>
  </si>
  <si>
    <t>亲本使用年限</t>
  </si>
  <si>
    <t>≥5年</t>
  </si>
  <si>
    <t>申请品种权</t>
  </si>
  <si>
    <t xml:space="preserve">  上年结转_四川省科技计划项目专项资金2018年</t>
  </si>
  <si>
    <t>选育机械化生产新品种1个，优良亲本材料5份，推广新品种20万亩，育成高配合力、高产、抗病优良青贮、饲草玉米新自交系1个，辐射推广面积5000亩，推广新品种新增社会经济效益1000万元，育成的耐密优质兼用型或耐密优质通用型青贮、饲草玉米新品种，将提升本区青贮、饲草玉米种业市场竞争力和市场占有率。</t>
  </si>
  <si>
    <t>选育机械化生产新品种</t>
  </si>
  <si>
    <t>推广新品种新增社会经济效益</t>
  </si>
  <si>
    <t>1000万元</t>
  </si>
  <si>
    <t>优良亲本材料</t>
  </si>
  <si>
    <t>辐射推广面积</t>
  </si>
  <si>
    <t>5000亩</t>
  </si>
  <si>
    <t>推广新品种</t>
  </si>
  <si>
    <t>20万亩</t>
  </si>
  <si>
    <t>丰富种质资源，提升育种水平和种业竞争力</t>
  </si>
  <si>
    <t>育成的耐密优质兼用型或耐密优质通用型青贮、饲草玉米新品种，将提升本区青贮、饲草玉米种业市场竞争力和市场占有率。</t>
  </si>
  <si>
    <t>育成高配合力、高产、抗病优良青贮、饲草玉米新自交系</t>
  </si>
  <si>
    <t>612903-四川省农业科学院土壤肥料研究所</t>
  </si>
  <si>
    <t xml:space="preserve">  2021现代农业产业体系</t>
  </si>
  <si>
    <t xml:space="preserve">全国蚕桑产业现代化体系建设和管理，从土肥水管理角度助推产业发展；通过大面积水肥一体化技术示范和适宜的水肥一体化设施及用肥技术试验研究，提高肥料利用率，减少用肥量、提高产质量和降低劳动强度、增加烟农收入；引进牧草种质资源并进行评价、开展优质种质资源创制；研制主栽牧草配套栽培技术、高效栽培模式；完善示范基地；示范推广牧草新技术；培训农技人员及农民；土壤取样分析与评价、酸化土壤修复与防治单项技术研究、酸化土壤修复综合控制技术。
</t>
  </si>
  <si>
    <t>核心示范区经济效益得到大幅度提高</t>
  </si>
  <si>
    <t xml:space="preserve">产量提高10%以上
</t>
  </si>
  <si>
    <t xml:space="preserve">核心示范区节本增效10%以上。
</t>
  </si>
  <si>
    <t>满意度</t>
  </si>
  <si>
    <t xml:space="preserve">80%以上
</t>
  </si>
  <si>
    <t>申报专利数量（项）、技术报告、调研次数</t>
  </si>
  <si>
    <t>申报专利数量2项、技术报告1份、调研5次</t>
  </si>
  <si>
    <t>影响年限</t>
  </si>
  <si>
    <t xml:space="preserve">3年以上
</t>
  </si>
  <si>
    <t>完成数量</t>
  </si>
  <si>
    <t xml:space="preserve">完成剖面采集30个
</t>
  </si>
  <si>
    <t>指标1：建立核心示范基地，产量得到大幅度提高</t>
  </si>
  <si>
    <t xml:space="preserve">在洪雅县、宣汉县等建立核心示范基地200亩，产量提高10%以上，建成饲草栽培模式一套，培训3次，培训人员200余人。
</t>
  </si>
  <si>
    <t xml:space="preserve">  羊肚菌菌种及工厂化研究(上年结转)</t>
  </si>
  <si>
    <t xml:space="preserve">开展羊肚菌菌种及工厂化研究，科技技术服务等，有利于发现并解决生产中存在的实际问题，提高生产效益，促进我国羊肚菌产业健康可持续发展。
</t>
  </si>
  <si>
    <t>提供优质羊肚菌菌种种源试管</t>
  </si>
  <si>
    <t xml:space="preserve">1000支
</t>
  </si>
  <si>
    <t>对工作的促进作用</t>
  </si>
  <si>
    <t>促进羊肚菌新品种、新技术、新模式的产业化示范推广应用，推动我省羊肚菌产业健康可持续发展。
对工作的促进作用</t>
  </si>
  <si>
    <t>服务对象满意度</t>
  </si>
  <si>
    <t xml:space="preserve">示范区农户满意
</t>
  </si>
  <si>
    <t>开展羊肚菌菌种生产和栽培技术培训服务、产业调研</t>
  </si>
  <si>
    <t xml:space="preserve">20次
</t>
  </si>
  <si>
    <t>影响年限(≥年)</t>
  </si>
  <si>
    <t xml:space="preserve">3年
</t>
  </si>
  <si>
    <t>项目验收合格</t>
  </si>
  <si>
    <t xml:space="preserve">合格
</t>
  </si>
  <si>
    <t>完成（上报）时限</t>
  </si>
  <si>
    <t>2021
年</t>
  </si>
  <si>
    <t xml:space="preserve">  食用菌机制分析与产业化示范</t>
  </si>
  <si>
    <t xml:space="preserve">食用菌机制分析与产业化示范，需要开展毛木耳和灵芝高效生产关键技术创新集成与示范、新型基质高效利用关键技术创新集成与示范及栽培生理学研究和主产地的示范推广工作，支出科目主要包括材料费、测试费、差旅费、会议费、劳务费、文献出版及知识产权、管理费等。
</t>
  </si>
  <si>
    <t xml:space="preserve">1篇
</t>
  </si>
  <si>
    <t>促进金针菇、毛木耳、灵芝、羊肚菌等新品种、新技术的应用；进一步开展食用菌种质资源发掘和保藏；促进品种升级，技术换代。</t>
  </si>
  <si>
    <t>获得生产配方</t>
  </si>
  <si>
    <t xml:space="preserve">1个
</t>
  </si>
  <si>
    <t>5
年</t>
  </si>
  <si>
    <t>示范新品种及高效栽培技术</t>
  </si>
  <si>
    <t xml:space="preserve">2-3个
</t>
  </si>
  <si>
    <t xml:space="preserve">合格
</t>
  </si>
  <si>
    <t xml:space="preserve">  大型真菌资源开发利用</t>
  </si>
  <si>
    <t xml:space="preserve">大型真菌资源调查和野生种质资源收集及驯化栽培等开发利用研究，在资源调查及收集过程中会产生生差旅费、租车费，同时调查和资源收集以及种质资源鉴定和保藏过程中还会产生材料费、测试费及专家咨询费，材料费主要用于购买资源调查收集及分子鉴定过程中的耗材，如试管、培养基、DNA提取试剂盒、克隆试剂盒、PCR mix、离心管、枪头、培养盒、宿主植物种子、泥炭土、培养架等。测试费主要用于支付菌种分子鉴定及野生菌驯化栽培过程中为探究其栽培过程中一些生物学变化产生的代谢组和转录组等检测费用。专家咨询费主要用于支付菌种鉴定和驯化过程中相关专家指导的费用。文献出版费用于支出研究过程中论文发表、查询及专利申请等产生的费用。劳务费主要用于支付研究过程中部分聘用人员和雇佣临时工产生的费用。其它支出主要用于一些不可预计的费用。绩效主要是用于支付项目固定研究人员绩效。
</t>
  </si>
  <si>
    <t xml:space="preserve">1-2篇
</t>
  </si>
  <si>
    <t>促进野生菌资源开发利用，为食用菌新品种选育提供材料</t>
  </si>
  <si>
    <t xml:space="preserve">示范区农户满意
服务对象满意度
</t>
  </si>
  <si>
    <t>收集标本</t>
  </si>
  <si>
    <t xml:space="preserve">200份
</t>
  </si>
  <si>
    <t>维持食用菌遗传多样性</t>
  </si>
  <si>
    <t xml:space="preserve">对稳定食用菌品种遗传多样性具有重要意义
</t>
  </si>
  <si>
    <t>收集菌种资源</t>
  </si>
  <si>
    <t xml:space="preserve">50份
</t>
  </si>
  <si>
    <t>2021年</t>
  </si>
  <si>
    <t xml:space="preserve">  主要粮经作物高效施肥技术研究与示范（上年结转）</t>
  </si>
  <si>
    <t xml:space="preserve">针对我省主要粮经作物施肥不合理，肥料利用率低等问题，围绕植物营养与肥料和产地环境保护等领域，主要开展主要粮经作物化肥减量增效技术、新型肥料高效施用技术、有机肥料替代化肥施用技术和水肥一体化精量调控技术等技术研究，进行水溶肥料、有机无机复混肥料、肥料增效剂和新型土壤调理剂等产品引进与筛选，构建适合我省农业区域特征的养分资源高效利用与绿色减量增效施肥技术与产品，进行技术与产品的大面积示范。
</t>
  </si>
  <si>
    <t>形成作物施肥技术</t>
  </si>
  <si>
    <t>1
套</t>
  </si>
  <si>
    <t>作物增产率</t>
  </si>
  <si>
    <t xml:space="preserve">5%
</t>
  </si>
  <si>
    <t xml:space="preserve">90%
</t>
  </si>
  <si>
    <t xml:space="preserve">≥2年
</t>
  </si>
  <si>
    <t>申请专利</t>
  </si>
  <si>
    <t xml:space="preserve">  施肥技术与肥料产品技术服务</t>
  </si>
  <si>
    <t xml:space="preserve">围绕植物营养与肥料和产地环境保护等领域，开展主要粮经作物化肥减量增效技术、新型肥料高效施用技术、有机肥料替代化肥施用技术和水肥一体化精量调控技术等技术研究，进行水溶肥料、有机无机复混肥料、肥料增效剂和新型土壤调理剂等产品引进与筛选，构建适合我省农业区域特征的养分资源高效利用与绿色减量增效施肥技术与肥料产品，进行技术与产品的大面积示范。
</t>
  </si>
  <si>
    <t>编写作物科学施肥技术规程或方案</t>
  </si>
  <si>
    <t>1
个</t>
  </si>
  <si>
    <t xml:space="preserve">5%
</t>
  </si>
  <si>
    <t>2
篇</t>
  </si>
  <si>
    <t>1
个</t>
  </si>
  <si>
    <t xml:space="preserve">  2021土壤肥力分析评价</t>
  </si>
  <si>
    <t xml:space="preserve">2021年全年预计完成样品检测4000个以上。检测项次达2.5万项次以上。按照委托合同约定时间如期完成委托任务。
</t>
  </si>
  <si>
    <t>检测样品个数（个）</t>
  </si>
  <si>
    <t xml:space="preserve">4000个
</t>
  </si>
  <si>
    <t>对工作的促进作用）</t>
  </si>
  <si>
    <t xml:space="preserve">提高农业从业人员对土壤营养元素及重金属元素的认识及重视。科学指导作物施肥。
</t>
  </si>
  <si>
    <t>服务对象满意度(%)</t>
  </si>
  <si>
    <t>≥95%以上</t>
  </si>
  <si>
    <t>检测项次（万项次）</t>
  </si>
  <si>
    <t>2.5万项次</t>
  </si>
  <si>
    <t>促进土壤质量保护</t>
  </si>
  <si>
    <t xml:space="preserve">可有效促进土壤质量保护，防止过度施肥
</t>
  </si>
  <si>
    <t xml:space="preserve">按合同约定时间完成
</t>
  </si>
  <si>
    <t xml:space="preserve">  农业资源分析测试（上年结转）</t>
  </si>
  <si>
    <t xml:space="preserve">2021年全年预计完成样品检测1500个以上。检测项次达1.2万项次以上。按照委托合同约定时间如期完成委托任务。
</t>
  </si>
  <si>
    <t xml:space="preserve">1500个
</t>
  </si>
  <si>
    <t xml:space="preserve">根据土壤养分及作物对营养元素的需求，科学指标施肥，减少养分流失，提高土壤环境质量。
</t>
  </si>
  <si>
    <t>≥95%以上%</t>
  </si>
  <si>
    <t xml:space="preserve">1.2万项次
</t>
  </si>
  <si>
    <t xml:space="preserve">  2021土肥科技示范农用地质量评价</t>
  </si>
  <si>
    <t xml:space="preserve">（1）开展四川丘区小麦、油菜、玉米、水稻土壤培肥和养分管理田间试验，提出主栽粮油作物养分管理技术，并对基层农技人员和种植农户开展技术服务。（2）对高标准农田建设项目区、土地整理项目区开展耕地质量评价和农业科技服务，提升耕地质量。
</t>
  </si>
  <si>
    <t>工作总结报告10份，第三方评价报告30份</t>
  </si>
  <si>
    <t xml:space="preserve">推动新品种新技术应用
</t>
  </si>
  <si>
    <t xml:space="preserve">80%
</t>
  </si>
  <si>
    <t>2
年</t>
  </si>
  <si>
    <t>开展宣传活动(次)</t>
  </si>
  <si>
    <t xml:space="preserve">2次
</t>
  </si>
  <si>
    <t xml:space="preserve">  高标准农田(上年结转)</t>
  </si>
  <si>
    <t xml:space="preserve">为地方政府、相关企业开展技术咨询、技术服务，实施科技成果转化。
</t>
  </si>
  <si>
    <t>工作总结报告</t>
  </si>
  <si>
    <t xml:space="preserve">加快农业科技成果转化
</t>
  </si>
  <si>
    <t xml:space="preserve">85%
</t>
  </si>
  <si>
    <t>第三方评价报告</t>
  </si>
  <si>
    <t>1年</t>
  </si>
  <si>
    <t xml:space="preserve">  土肥所农业资源与环境研究（上年结转）</t>
  </si>
  <si>
    <t>满足行政科室9个岗位人员的基本工作条件，为单位中小型会议的举行提供必要条件。</t>
  </si>
  <si>
    <t>满足基本工作条件</t>
  </si>
  <si>
    <t>9位</t>
  </si>
  <si>
    <t>为单位中小型会议的举行提供必要条件</t>
  </si>
  <si>
    <t>满足必要工作条件</t>
  </si>
  <si>
    <t>完成时限</t>
  </si>
  <si>
    <t>按期完成</t>
  </si>
  <si>
    <t>保障工作条件</t>
  </si>
  <si>
    <t>3年</t>
  </si>
  <si>
    <t>控制在限价标准以内</t>
  </si>
  <si>
    <t xml:space="preserve">  2021高效施肥技术与产品服务-集中收入</t>
  </si>
  <si>
    <t xml:space="preserve">"1、开展试验5个，取样200个，发表论文1篇；
2、培训农技人员及农户50人次。"
</t>
  </si>
  <si>
    <t>开展试验</t>
  </si>
  <si>
    <t>满意</t>
  </si>
  <si>
    <t>进一步促进全省高效施肥技术与产品的推广与应用。</t>
  </si>
  <si>
    <t>取样</t>
  </si>
  <si>
    <t>200个</t>
  </si>
  <si>
    <t>≥2年</t>
  </si>
  <si>
    <t xml:space="preserve">  2021食用菌资源利用与新品种栽培技术-集中收入</t>
  </si>
  <si>
    <t xml:space="preserve">发表论文1篇；收集野生菌资源20份；示范新品种及高效栽培技术1-2个。
</t>
  </si>
  <si>
    <t>促进金针菇、毛木耳、灵芝、羊肚菌等新品种、新技术的应用；进一步开展食用菌种质资源发掘和保藏</t>
  </si>
  <si>
    <t>收集野生菌资源</t>
  </si>
  <si>
    <t>20份</t>
  </si>
  <si>
    <t xml:space="preserve">对稳定食用菌品种遗传多样性具有重要意义
</t>
  </si>
  <si>
    <t>1-2个</t>
  </si>
  <si>
    <t>合格</t>
  </si>
  <si>
    <t xml:space="preserve">  2021土壤面源污染防控及治理-集中收入</t>
  </si>
  <si>
    <t xml:space="preserve">"1、建立核心示范基地200亩，集中展示500亩。
2、示范“专家大院+农技部门+新型经营主体”的推广机制1套。
3、在各个区域示范推广新品种3-5个、新技术3-5项，并集中展示绿色高效生产技术。
4、完成技术培训3次."
</t>
  </si>
  <si>
    <t>新品种</t>
  </si>
  <si>
    <t>高效栽培技术</t>
  </si>
  <si>
    <t xml:space="preserve">有利于区域乡村振兴产业发展和农业新技术推广应用
</t>
  </si>
  <si>
    <t>示范</t>
  </si>
  <si>
    <t>10000亩</t>
  </si>
  <si>
    <t>形成主推技术</t>
  </si>
  <si>
    <t xml:space="preserve">  面源污染土壤耕作栽培（上年结转）</t>
  </si>
  <si>
    <t>针对水稻田开展氨挥发试验，建立核心示范区100亩，在核心示范区减少氨挥发损失10%,提出四川盆地丘陵区稻田氨挥发损失的技术1套；针对大田作物九个监测点氮磷流失情况，编制技术报告1套。</t>
  </si>
  <si>
    <t>建立核心示范区100亩，提出四川盆地丘陵区稻田氨挥发损失的技术1套；</t>
  </si>
  <si>
    <t>建立核心示范区100亩，在核心示范区减少氨挥发损失10%。</t>
  </si>
  <si>
    <t>核心示范区节本增效10%以上。</t>
  </si>
  <si>
    <t>80%以上</t>
  </si>
  <si>
    <t>编制技术报告；开展技术培训和调研，累计培训农技人员和农民500人次。</t>
  </si>
  <si>
    <t>编制技术报告1套；调研5次，技术培训5次，累计培训农技人员和农民500人次。</t>
  </si>
  <si>
    <t>指标1：建立核心示范基地，减少氨挥发损失10％</t>
  </si>
  <si>
    <t>建立核心示范基地200亩，减少氨挥发损失10%，建成饲草栽培模式一套，培训5次，培训人员1000余人。</t>
  </si>
  <si>
    <t xml:space="preserve">  上年结转 科研条件平台—2020西南农业环境实验室</t>
  </si>
  <si>
    <r>
      <t>"项目按期完成率100%；仪器设备验收合格率100%；仪器设备使用年限大于5年；对重点实验室土壤水分、养分、植株分析测试工作的促进作用明显，预期每年完成土壤、植株样品分析测试数量 1000个（次）。
"</t>
    </r>
    <r>
      <rPr>
        <sz val="10"/>
        <rFont val="Arial"/>
        <family val="2"/>
      </rPr>
      <t xml:space="preserve">   </t>
    </r>
    <r>
      <rPr>
        <sz val="10"/>
        <rFont val="宋体"/>
        <family val="0"/>
      </rPr>
      <t xml:space="preserve">
</t>
    </r>
  </si>
  <si>
    <t>完成土壤、植株样品分析测试数量</t>
  </si>
  <si>
    <t>1000个</t>
  </si>
  <si>
    <t>对重点实验室土壤水分、养分、植株分析测试工作的促进作用</t>
  </si>
  <si>
    <t>明显</t>
  </si>
  <si>
    <t>仪器设备验收合格率</t>
  </si>
  <si>
    <t>仪器设备使用年限</t>
  </si>
  <si>
    <t>项目按期完成率</t>
  </si>
  <si>
    <t xml:space="preserve">  上年结转 草原防火等其他农业基础设施专项中央基建</t>
  </si>
  <si>
    <r>
      <t>"购置仪器设备53台（套）,针对西南山地农业环境问题突出，新购置一批大中型仪器设备，采取技术研发和组装集成，攻克农业科技难题，为西南地区农业环境学科和区域产业发展提供支撑。将获得持续性、基础性的监测数据，有效提高和改善在肥效微生物、食用菌种质资源的发掘、收集、评价和利用，新产品和新技术集成示范等方面的研究条件和能力，全面提升国家农业微生物成都观测实验站的科研能力，促进观测研究水平的整体提升。
"</t>
    </r>
    <r>
      <rPr>
        <sz val="10"/>
        <rFont val="Arial"/>
        <family val="2"/>
      </rPr>
      <t xml:space="preserve">   </t>
    </r>
    <r>
      <rPr>
        <sz val="10"/>
        <rFont val="宋体"/>
        <family val="0"/>
      </rPr>
      <t xml:space="preserve">
"</t>
    </r>
    <r>
      <rPr>
        <sz val="10"/>
        <rFont val="Arial"/>
        <family val="2"/>
      </rPr>
      <t xml:space="preserve">   </t>
    </r>
    <r>
      <rPr>
        <sz val="10"/>
        <rFont val="宋体"/>
        <family val="0"/>
      </rPr>
      <t xml:space="preserve">
</t>
    </r>
  </si>
  <si>
    <t>购置仪器设备</t>
  </si>
  <si>
    <t>53
台</t>
  </si>
  <si>
    <t xml:space="preserve">"针对西南山地农业环境问题突出，新购置一批大中型仪器设备，采取技术研发和组装集成，攻克农业科技难题，为西南地区农业环境学科和区域产业发展提供支撑。全面提升国家农业微生物成都观测实验站的科研能力，促进观测研究水平的整体提升。
"
</t>
  </si>
  <si>
    <t xml:space="preserve">满意
</t>
  </si>
  <si>
    <t>项目验收合格率</t>
  </si>
  <si>
    <t xml:space="preserve">5年
</t>
  </si>
  <si>
    <t>完成上报时限</t>
  </si>
  <si>
    <t xml:space="preserve">2021
</t>
  </si>
  <si>
    <t>612904-四川省农业科学院生物技术核技术研究所</t>
  </si>
  <si>
    <t xml:space="preserve">  科研条件平台建设（科研仪器设备购置）</t>
  </si>
  <si>
    <t>本项目申请单位四川省农业科学院生物技术核技术研究所管理和运行着四川省农业科学院生物技术育种工程中心和四川省农作物分子育种平台两个平台，经过多年不断建设，已具备较完善的分子生物学、细胞生物学、生理与生化以及生物信息学研究的仪器设备。主要包括高分辨率熔解曲线分析仪，全自动核酸纯化工作站，毛细管电泳仪，便携式光合-荧光测量系统、叶绿素荧光成像系统以及超级计算机等一大批先进的仪器设备。本次项目购置的反应板制备工作站，将与本单位已配置的高速扫描仪、高通量热循环仪，构建完整的高通量分子标记检测系统，进一步提高中心/平台在分子育种方面的能力，更好地为我院由传统育种向分子育种的转变，提供技术支撑。</t>
  </si>
  <si>
    <t>发表核心期刊论文数量</t>
  </si>
  <si>
    <t>采购设备满足能耗指标</t>
  </si>
  <si>
    <t>10%</t>
  </si>
  <si>
    <t>仪器设备使用者</t>
  </si>
  <si>
    <t>验收合格率</t>
  </si>
  <si>
    <t>购置节能环保产品</t>
  </si>
  <si>
    <t>完成时效</t>
  </si>
  <si>
    <t>5年</t>
  </si>
  <si>
    <t>数据有效期</t>
  </si>
  <si>
    <t>10年</t>
  </si>
  <si>
    <t>采购成本</t>
  </si>
  <si>
    <t>110万元</t>
  </si>
  <si>
    <t xml:space="preserve">  上年结转-现代农业支撑体系专项</t>
  </si>
  <si>
    <t>项目建成后，能够承担西南生态区域内的植物品种试验以及测试技术研究等任务；能够实现试验申请、试验方案形成、试验任务下达、试验管理、试验数据采集、试验评价、试验数据汇总分析、品种推广等环节的全程信息化管理；每年承担1500个品种区域试验，1600个次品种特性鉴定，2000个40000个次品种DUS测试，计7000个次品种试验任务；具有有效开展抗病性（抗虫、抗旱、抗高温低温、抗倒、耐渍涝、耐盐碱、水肥高效利用等）鉴定的能力；测试用地长期稳稳定。</t>
  </si>
  <si>
    <t>开展项目执行专项工作</t>
  </si>
  <si>
    <t>对青年工作的促进作用</t>
  </si>
  <si>
    <t>农技推广服务对象满意度</t>
  </si>
  <si>
    <t>90%</t>
  </si>
  <si>
    <t>工程验收合格率</t>
  </si>
  <si>
    <t>项目影响年限</t>
  </si>
  <si>
    <t>项目完成时间节点</t>
  </si>
  <si>
    <t xml:space="preserve">  上年结转-科研条件平台建设（航天育种实验室建设）</t>
  </si>
  <si>
    <t>该项目计划分两期建设。2020年，完成电子加速器设备间的建设。建成后，我单位将成为国内唯一拥有三种物理诱变装置平台（CO60-γ射线、电子束和χ射线）的科研单位，可更好地模拟航天诱变环境。
加速抗病型、优质型、丰产型、专用型突破性品种的选育，满足市场的不同层次需求。
为西南乃至全国动植物遗传育种研究提供平台支持。
利用该实验室可以与从事农产品的龙头企业开展科研合作、技术开发等，实现区域现代农业的可持续发展。</t>
  </si>
  <si>
    <t>完成工程数（处）</t>
  </si>
  <si>
    <t>为经济社会发展提供技术技能型人才</t>
  </si>
  <si>
    <t>6人</t>
  </si>
  <si>
    <t>资金使用合规性</t>
  </si>
  <si>
    <t>项目完成进度</t>
  </si>
  <si>
    <t>预算完成率</t>
  </si>
  <si>
    <t>612907-四川省农业科学院经济作物育种栽培研究所</t>
  </si>
  <si>
    <t xml:space="preserve">  道地药材生态种植技术示范推广</t>
  </si>
  <si>
    <t>建立4个（川芎、丹参、川佛手、姜黄）川产道地中药材种质资源圃，收集保存4个道地中药材品种资源500份；集成4个川产道地中药材生态栽培技术和病虫害绿色防控技术，并建立4个川产道地中药材生态栽培技术和病虫害绿色防控技术示范基地，核心示范基地面积500亩，培训人员200人次。</t>
  </si>
  <si>
    <t>建立核心示范基地4个</t>
  </si>
  <si>
    <t>共500亩</t>
  </si>
  <si>
    <t>亩产值</t>
  </si>
  <si>
    <t>较常规提高5%-</t>
  </si>
  <si>
    <t>不低于80%-</t>
  </si>
  <si>
    <t>示范中药材新品种及栽培模式</t>
  </si>
  <si>
    <t>4项</t>
  </si>
  <si>
    <t>推广种植技术面积</t>
  </si>
  <si>
    <t>开展技术咨询服务</t>
  </si>
  <si>
    <t>至少10次</t>
  </si>
  <si>
    <t>化肥和农药减施</t>
  </si>
  <si>
    <t>5%-</t>
  </si>
  <si>
    <t>培训本地中药材种植技术能手</t>
  </si>
  <si>
    <t>总结集成中药材生态种植技术</t>
  </si>
  <si>
    <t>4套</t>
  </si>
  <si>
    <t>召开培训会</t>
  </si>
  <si>
    <t>4次</t>
  </si>
  <si>
    <t>中药材品质分析</t>
  </si>
  <si>
    <t>生态种植的4种中药材品质达到药典标准-</t>
  </si>
  <si>
    <t>项目进度计划进度</t>
  </si>
  <si>
    <t>至少90%-</t>
  </si>
  <si>
    <t>种植成本</t>
  </si>
  <si>
    <t>不高于常规种植-</t>
  </si>
  <si>
    <t xml:space="preserve">  科研条件平台建设（坪家新基地沟渠围墙修建项目）</t>
  </si>
  <si>
    <t>在姚渡坪家新基地修建沟渠约1392米。</t>
  </si>
  <si>
    <t>沟渠长度</t>
  </si>
  <si>
    <t>1380米</t>
  </si>
  <si>
    <t>项目的实施可以改善我单位科研条件，促进单位为我省三农提供更好的服务。</t>
  </si>
  <si>
    <t>很好改善程度</t>
  </si>
  <si>
    <t>围墙</t>
  </si>
  <si>
    <t>1045米</t>
  </si>
  <si>
    <t>项目的实施可以改善我单位的科研基地的硬件设施条件，保障了我单位科研工作的顺利实施，能持续推动我所对我省农业的贡献。</t>
  </si>
  <si>
    <t>修建沟渠围墙</t>
  </si>
  <si>
    <t>按照相关标准执行验收，并形成竣工验收报告。通过竣工验收</t>
  </si>
  <si>
    <t>完成率100%</t>
  </si>
  <si>
    <t>控制在预算内</t>
  </si>
  <si>
    <t>167.75万元</t>
  </si>
  <si>
    <t>612908-四川省农业科学院水产研究所</t>
  </si>
  <si>
    <t xml:space="preserve">  其他资金上年结转-金沙江涉渔工程资源调查及水生修复</t>
  </si>
  <si>
    <t>绩效目标：1，完成栖息地的前期的基础数据收集工作，初步形成科学的栖息地评估资料，在形成技术报告5份。2，对金沙江地区栖息地调研20次以上。3，收集珍稀鱼类资源5种以上。4，质量监督抽查批次合格率100%。5，项目完成时点在2021年。6，刺激经济社会发展和带动相关行业，提供水产苗种50万尾，现场技术培训2次，增殖放流珍稀鱼类1000尾。7，通过评审会5次</t>
  </si>
  <si>
    <t>调研</t>
  </si>
  <si>
    <t>20次</t>
  </si>
  <si>
    <t>提供水产苗种</t>
  </si>
  <si>
    <t>50万尾</t>
  </si>
  <si>
    <t>技术报告</t>
  </si>
  <si>
    <t>现场技术培训</t>
  </si>
  <si>
    <t>收集珍稀鱼类资源</t>
  </si>
  <si>
    <t>5种</t>
  </si>
  <si>
    <t>增殖放流珍稀鱼类苗种</t>
  </si>
  <si>
    <t>1000尾</t>
  </si>
  <si>
    <t>产品质量监督抽查批次合格率（%）</t>
  </si>
  <si>
    <t xml:space="preserve">  其他资金上年结转-田间现代养殖技术推广与应用</t>
  </si>
  <si>
    <t>绩效目标：1,稻蟹新技术推广450亩，稻鱼推广20亩，有效促进农民增收。2，稻米、蟹、虾、鱼品质的检测，形成检测报告2次。3，完成技术培训10次，培养新型农民20人次以上。4，质量监督抽查批次合格率100%。5，项目完成时点在2021年。6，刺激经济社会发展和带动相关行业，生态修复措施措施率达到100%。7，科研主管部门满意度达90%。</t>
  </si>
  <si>
    <t>技术推广</t>
  </si>
  <si>
    <t>470亩</t>
  </si>
  <si>
    <t>技术培训</t>
  </si>
  <si>
    <t>样品检测报告</t>
  </si>
  <si>
    <t>生态修复措施落实率</t>
  </si>
  <si>
    <t>培养新型农民</t>
  </si>
  <si>
    <t>20人次</t>
  </si>
  <si>
    <t xml:space="preserve">  其他资金上年结转-长江上游岷江珍稀鱼类研究</t>
  </si>
  <si>
    <t>绩效目标：1，完成鱼类组成调查及珍稀鱼类调查每年60船次以上，水生生物资源环境站点布设数量2个。2，储备长江上游珍稀特有鱼类亲本10000kg。3，开展资源评估鱼类种数3种。4，质量监督抽查批次合格率100%。5，项目完成时点在2021年。6，刺激经济社会发展和带动相关行业，培训5户农户，增殖放流50万尾。7，科研主管部门满意度达90%。</t>
  </si>
  <si>
    <t>鱼类组成调查及珍稀鱼类调查站次</t>
  </si>
  <si>
    <t>60船次/年</t>
  </si>
  <si>
    <t>培训农户</t>
  </si>
  <si>
    <t>5户</t>
  </si>
  <si>
    <t>亲鱼储备</t>
  </si>
  <si>
    <t>10000kg</t>
  </si>
  <si>
    <t>增殖放流苗种，促进长江鱼类资源修复</t>
  </si>
  <si>
    <t>水生生物资源环境站点布设数量</t>
  </si>
  <si>
    <t>开展资源评估鱼类种数</t>
  </si>
  <si>
    <t>3种</t>
  </si>
  <si>
    <t>质量监督抽查批次合格率</t>
  </si>
  <si>
    <t xml:space="preserve">  其他资金上年结转-新型水产养殖技术研究</t>
  </si>
  <si>
    <t>1，提供科学的养殖技术，形成论文2篇，专利1种。2，完成栖息地的前期的基础数据收集工作，初步形成科学的栖息地评估资料，形成技术报告1份。3，质量监督抽查批次合格率100%。4，项目完成时点在2021年。5，刺激经济社会发展和带动相关行业，生态修复措施措施率达到100%。</t>
  </si>
  <si>
    <t>论文</t>
  </si>
  <si>
    <t>培训人次</t>
  </si>
  <si>
    <t>80人次</t>
  </si>
  <si>
    <t>专利</t>
  </si>
  <si>
    <t>生态修复措施措施率</t>
  </si>
  <si>
    <t>1份</t>
  </si>
  <si>
    <t xml:space="preserve">  2021年第一批科技计划-高品质鱼类育种及品种选育</t>
  </si>
  <si>
    <t>为进一步提升高品质鱼类育种材料，创新新品种选育加强种质资源建设，积极推进育种科研攻关，根据我省点繁育和养殖基地并开展样本采集，对其表观遗传性状进行收集整理，优化技术路线；进一步确定技术路线、亲本来源和种质资源方案，提出该科研项目。</t>
  </si>
  <si>
    <t>野外调研</t>
  </si>
  <si>
    <t>商品鱼产量增加</t>
  </si>
  <si>
    <t>15%</t>
  </si>
  <si>
    <t>召开项目启动会</t>
  </si>
  <si>
    <t>苗种培育成活率提高</t>
  </si>
  <si>
    <t>优异种质资源</t>
  </si>
  <si>
    <t>推广示范克氏原鳌虾、南美白对虾、罗氏沼虾、青虾等优质苗种</t>
  </si>
  <si>
    <t>100万尾</t>
  </si>
  <si>
    <t>研发优质苗种生产关键技术</t>
  </si>
  <si>
    <t>优质亲本</t>
  </si>
  <si>
    <t>10万尾</t>
  </si>
  <si>
    <t>殖示范基地</t>
  </si>
  <si>
    <t>4篇</t>
  </si>
  <si>
    <t>2项</t>
  </si>
  <si>
    <t xml:space="preserve">  涉鱼资源评价与资源调查研究</t>
  </si>
  <si>
    <t>1，过对涉鱼资源评价与资源调查研究对部分样本进行测序，对优质鱼类品种个体进行驯养，培育成可开展人工规模化繁育的核心种群，应用分子标记辅助育种等手段，寻找与重要经济性状相关的分子标记，并建立苗种规模化繁育技术体系，提供养殖新品种，保障稳定的苗种供应，并对其进行规模化养殖技术集成与示范推广。2，完成2-3套鱼苗鱼种标准化驯养技术，建设1个养殖示范区，有效提高鱼种孵化率，年产优质鱼苗100万尾以上。3，培养基层农技推广人员300人次。4，完成5个以上品种及水质测试报告。5出具涉渔类报告10份以上。</t>
  </si>
  <si>
    <t>集成示范新技术</t>
  </si>
  <si>
    <t>重要江河流域生物种群数量</t>
  </si>
  <si>
    <t>建设示范区</t>
  </si>
  <si>
    <t>可持续影响时间</t>
  </si>
  <si>
    <t>适宜技术推广骨干培训人次</t>
  </si>
  <si>
    <t>300人、次</t>
  </si>
  <si>
    <t>优质苗种</t>
  </si>
  <si>
    <t>涉渔类报告</t>
  </si>
  <si>
    <t>612909-四川省农业科学院水稻高粱研究所</t>
  </si>
  <si>
    <t xml:space="preserve">  水稻育种与优质基因功能研究</t>
  </si>
  <si>
    <t>1、水稻种质资源收集、鉴定、评价；2、田间杂交、亲本创制、繁殖、制种、大田试验、农艺性状测定；3、实验室测定及送第三方检测：稻谷质量检测、米质测定、发酵试验、酒质分析、PCR、构建载体、转基因实验、细胞学实验；4、新材料鉴定、品种多点试验、参加区试；5、品种权申请、相关研究论文发表、申请科技成果鉴定；6、育成品种示范、推广</t>
  </si>
  <si>
    <t>审定新品种</t>
  </si>
  <si>
    <t>水稻新品种新技术应用时限</t>
  </si>
  <si>
    <t>被服务对象满意度</t>
  </si>
  <si>
    <t>鉴定水稻新材料</t>
  </si>
  <si>
    <t>申请植物新品种权</t>
  </si>
  <si>
    <t>2021.12.31</t>
  </si>
  <si>
    <t xml:space="preserve">  水稻新材料创制与新品种培育</t>
  </si>
  <si>
    <t>1、通过常规育种、分子标记辅助选择技术、分子设计育种等方法创制水稻新材料；2、培育出具有育种目标性状或基因的水稻新品种。</t>
  </si>
  <si>
    <t>水稻新品种审定</t>
  </si>
  <si>
    <t>7个</t>
  </si>
  <si>
    <t>示范2000亩水稻新品种新技术增产</t>
  </si>
  <si>
    <t>5-10％</t>
  </si>
  <si>
    <t>在国内核心期刊发表相关论文件</t>
  </si>
  <si>
    <t>植物新品种权</t>
  </si>
  <si>
    <t>开展水稻生产需求调研</t>
  </si>
  <si>
    <t>开展水稻现场会</t>
  </si>
  <si>
    <t>通过国审优质稻品种</t>
  </si>
  <si>
    <t>3个</t>
  </si>
  <si>
    <t>通过省级审定水稻品种</t>
  </si>
  <si>
    <t>项目按期完成</t>
  </si>
  <si>
    <t xml:space="preserve">  优质酿酒专用粮产业链关键技术研究与集成示范</t>
  </si>
  <si>
    <t>一）酿酒专用粮产业链关键技术研究  1、探明不同类型高粱、水稻品种的酿造品质特性，形成配套酿酒工艺；开展不同原料配比酿造研究，明确专用粮酿造品质特性与白酒风味物质的相关性，为建立酿酒专用粮的质量鉴定标准奠定基础，指导酿酒专用粮的新品种选育。2、探明不同酿酒专用原粮酿酒品质快速检测技术，开展不同类型专用粮的酿酒品质标准研究，建立酿酒专用粮酿酒品质评价平台，制定酿酒专用粮质量标准。3、创制一批酿酒专用粮种质材料，以优质酿酒专用糯红高粱、酿造专用稻米为重点，构建一批酿酒专用粮种质资源。（二）酿造工艺技术创新与新产品研发。在浓香、酱香及清香白酒传统工艺基础上，开展工艺的技术创新研究，开发风格独特的新型产品。重点突破小曲清香型白酒的技术工艺，研发一系列风味独特、口感舒适、营养健康的新产品。开发一批以四川特色原料为特点的新型产品，形成配套工艺和技术标准；探索不同类型的高粱、稻米等特色原料酿酒造小曲清香型白酒，开发特色工艺和特色原料新产品，形成配套工艺。（三）开展智能酿造技术研究，改造提升优势传统白酒产业。针对国内目前的白酒传统产业的特点和生产现状，以智能转型、节能降耗、绿色发展为目标,研发、推广和应用一批新技术、新工艺、新设备,提高装备和工艺水平。以市场为导向,推进传统产业产品创新,提高和改善产品可靠性和质量,提高产品科技含量和附加值。</t>
  </si>
  <si>
    <t>形成配套工艺</t>
  </si>
  <si>
    <t>每斤粮食的附加值</t>
  </si>
  <si>
    <t>提高10元</t>
  </si>
  <si>
    <t>申报专利</t>
  </si>
  <si>
    <t>专用粮品质评价示范平台</t>
  </si>
  <si>
    <t>开发白酒新品</t>
  </si>
  <si>
    <t>建立酿酒专用粮品质评价示范平台</t>
  </si>
  <si>
    <t xml:space="preserve">  水稻新品种选育研究与生产示范</t>
  </si>
  <si>
    <t>1、申报省级成果奖1项；2、发表论文5篇；3、审定品种5个；4、鉴定材料4份；5、示范新品种新技术2000亩；6、培训农民或技术人员100人次。</t>
  </si>
  <si>
    <t>完成水稻新品种审定</t>
  </si>
  <si>
    <t>5个</t>
  </si>
  <si>
    <t>5-10%</t>
  </si>
  <si>
    <t>水稻新品种全省覆盖面</t>
  </si>
  <si>
    <t>申请水稻新品种权</t>
  </si>
  <si>
    <t>开展水稻高产优质生产技术培训</t>
  </si>
  <si>
    <t>鉴定水稻育种新材料</t>
  </si>
  <si>
    <t xml:space="preserve">  水稻栽培技术研究与生产示范</t>
  </si>
  <si>
    <t>1、申报省级成果奖1项；2、发表论文3篇；3、展开现场会2次；4、示范新品种新技术10000亩；6、培训农民或技术人员100人次。</t>
  </si>
  <si>
    <t>3篇</t>
  </si>
  <si>
    <t>示范10000亩水稻新品种新技术增产</t>
  </si>
  <si>
    <t>水稻新技术全省覆盖面</t>
  </si>
  <si>
    <t>水稻高产技术增产</t>
  </si>
  <si>
    <t>5%-10%</t>
  </si>
  <si>
    <t>612910-四川省农业科学院蚕业研究所</t>
  </si>
  <si>
    <t xml:space="preserve">  高效优质蚕桑技术等科研横向项目结转</t>
  </si>
  <si>
    <t>建立发展桑树新品种示范与良种繁育中心,组建桑树新品种示范与供种体系，建立一个集联合品比、区试、鉴定、中试和良种繁育于一体的技术体系，加快桑树新品种的选育.针对我省生态环境及气候特点，培育适宜在四川推广应用的突破性新蚕品种，研究优质高效配套技术，为四川蚕区增加优质蚕茧产出提供强有力的技术支撑。采用现代机械加工技术、电子信息化技术、新材料等方法，进行技术攻关，研究开发新型高效削茧鉴蛹及智能型自动化养蚕设施设备，减少蚕种生产用工量，降低新蚕品种繁育和推广成本。</t>
  </si>
  <si>
    <t>培育突破性蚕品种</t>
  </si>
  <si>
    <t>集联合品比、区试、鉴定、中试和良种繁育于一体的技术体系，</t>
  </si>
  <si>
    <t>综合提高蚕业生产效率</t>
  </si>
  <si>
    <t>3-10倍</t>
  </si>
  <si>
    <t>桑叶增产</t>
  </si>
  <si>
    <t>申报国家专利</t>
  </si>
  <si>
    <t>茧丝量率</t>
  </si>
  <si>
    <t>3%</t>
  </si>
  <si>
    <t>发表相关研究论文</t>
  </si>
  <si>
    <t>桑品种覆盖面</t>
  </si>
  <si>
    <t>3.5万亩</t>
  </si>
  <si>
    <t>推广优良品种和集成技术</t>
  </si>
  <si>
    <t>农药使用节约率</t>
  </si>
  <si>
    <t>完成效率</t>
  </si>
  <si>
    <t>桑树产叶年限</t>
  </si>
  <si>
    <t>20年</t>
  </si>
  <si>
    <t>严格按照预算执行，在按照项目实施方案基础上，厉行节约，降低新蚕品种繁育和推广成本</t>
  </si>
  <si>
    <t xml:space="preserve">  蚕桑产业技术体系项目</t>
  </si>
  <si>
    <t>一、高效生态蚕桑产业关键技术研发、集成与示范：1、建立适度规模经营的高效生态蚕桑产业新技术、新模式示范基地2个；2、形成适度规模化经营的生产模式1个，综合工效提高15%，综合效益提高10%以上；3、集成品种、布局、种养技术与设施装备的技术体系1套；4、培训技术骨干、蚕桑专重大户800人次以上；二、蚕桑资源多元化循环利用技术研发与应用：1、建立桑枝、蚕沙、菌糠循环利用与肥料化利用示范基地1个，形成桑枝食用菌—蚕沙+菌糠制备有机肥—有机肥还田的循环生产技术体系1套，蚕沙、桑枝利用率提高20%；2、建立果桑产业化试验示范基地1个，集成推广果桑高效栽培管理及桑果菌核病安全绿色防治技术1套，菌核病防控率达到95%以上，亩桑效益提高20%；3、获专利授权1项。三、高效专用多元化蚕品种的研发、选育与示范：1、筛选出优质高产丝用新蚕品种2对；2、建立新蚕品种试验示范基地3个，新蚕品种示范推广3万张以上，形成适宜新蚕品种饲养特性的高产高效养殖技术1套；3、上述技术在综合试验站熟化后，并交由推广部门、生产部门推广应用。四、蚕桑病虫害流行监控和绿色生态防控技术研发：1、建立家蚕重要病害早期诊断防控示范基地3个，收集病害发生数据并进行分析，形成家蚕血液型脓病、中肠型脓病等重要病害的快速简便的早期诊断和防控技术1套，蚕茧生产因病造成的损失降低2-3个百分点；2、试验示范家蚕重要病害防控新药剂1-2个；3、上述技术在综合试验站熟化后，培训技术推广骨干，并交由推广部门、生产部门推广应用。五、蚕业适度生产规模、经营模式与产业组织研究：1、以试验站示范基地涪城区、南部县、嘉陵区的重点基地乡镇的蚕茧产业、果桑产业等产业化、多元化经营模式为研究对象，分析研究蚕桑基地县多元化经营模式的投入产出情况，按时完成并上报本试验站蚕桑基地县多元化经营模式的投入产出分析报告4份；
2、在各试验站的基地县（区），（1）选择和培育1-2个的规模养蚕经济体，作为典型案例进行适度经营规模与模式的试验与调研；（2）按时优质完成并报送基地县（区）蚕业发展调研表；（3）跟踪并记录本地蚕丝业相关的蚕种、蚕药、蚕具、零工工资、蚕茧和生丝价格变化，发现异常及时报送沟通。</t>
  </si>
  <si>
    <t>获专利授权</t>
  </si>
  <si>
    <t>蚕茧生产因病造成的损失降低</t>
  </si>
  <si>
    <t>蚕农满意度</t>
  </si>
  <si>
    <t>90%的蚕农满意</t>
  </si>
  <si>
    <t>筛选出优质高产丝用新蚕品种</t>
  </si>
  <si>
    <t>2对</t>
  </si>
  <si>
    <t>菌核病防控率达到</t>
  </si>
  <si>
    <t>95%</t>
  </si>
  <si>
    <t>开展新技术宣传活动</t>
  </si>
  <si>
    <t>2500人次</t>
  </si>
  <si>
    <t>示范推广高效养蚕设备提高养蚕生产效率</t>
  </si>
  <si>
    <t>30%</t>
  </si>
  <si>
    <t>培育适宜小蚕人工饲料或高茧层率品种材料</t>
  </si>
  <si>
    <t>指导建立示范基地</t>
  </si>
  <si>
    <t>30000张</t>
  </si>
  <si>
    <t>提高蚕沙、桑枝利用率</t>
  </si>
  <si>
    <t>20%</t>
  </si>
  <si>
    <t>成本降低</t>
  </si>
  <si>
    <t>新型职业农民生产经营能力和带动能力，研究推广蚕桑基地县多元化经营模式的投入产出</t>
  </si>
  <si>
    <t>612911-四川省农业科学院茶叶研究所</t>
  </si>
  <si>
    <t xml:space="preserve">  上年结转_草原防火等其他农业基础设施专项中央基建</t>
  </si>
  <si>
    <t>高标准推进国家土壤质量雅安观测实验站建设及常态化运行，一是完成国家土壤质量雅安观测实验站建设项目初步设计，二是改造完善土壤质量长期定位观测实验茶园10亩，完成长期实验布置、茶园日常管护和年度观测监测任务，获得基础性监测数据500条。</t>
  </si>
  <si>
    <t>保存土壤样品</t>
  </si>
  <si>
    <t>采集并保存观测茶园土壤样品17个</t>
  </si>
  <si>
    <t>示范区内茶农对新技术接受度</t>
  </si>
  <si>
    <t>≥85%</t>
  </si>
  <si>
    <t>发表核心期刊学术论文1篇</t>
  </si>
  <si>
    <t>示范区内茶农对新技术满意度</t>
  </si>
  <si>
    <t>≥80%</t>
  </si>
  <si>
    <t>完成长期定位观测实验布置</t>
  </si>
  <si>
    <t>完成6个实验处理，每个2亩</t>
  </si>
  <si>
    <t>监测数据</t>
  </si>
  <si>
    <t>获得500条基础性监测观测数据</t>
  </si>
  <si>
    <t>树立国家土壤质量雅安观测实验站标识牌</t>
  </si>
  <si>
    <t>8个</t>
  </si>
  <si>
    <t>完成国家土壤质量雅安观测实验站建设项目初步设计</t>
  </si>
  <si>
    <t>完成，并通过专家评审</t>
  </si>
  <si>
    <t>改造土壤质量观测实验茶园</t>
  </si>
  <si>
    <t>改造10亩</t>
  </si>
  <si>
    <t>上报数据合格率</t>
  </si>
  <si>
    <t>长期定位观测茶园适用度</t>
  </si>
  <si>
    <t>基本适用</t>
  </si>
  <si>
    <t>观测任务完成率</t>
  </si>
  <si>
    <t>进度计划实施情况</t>
  </si>
  <si>
    <t>按计划进度实施</t>
  </si>
  <si>
    <t>成本控制率</t>
  </si>
  <si>
    <t>严格按预算执行</t>
  </si>
  <si>
    <t xml:space="preserve">  上年结转_条件平台建设（茶叶所名山基地建设）</t>
  </si>
  <si>
    <t>该项目预计截止2021年年底，完成指标情况如下：数量指标为：完成土地平整工作1项；完成1个单体主体工程建设。生态效益指标：施工期间各类排放物达到规定标准。时效指标：进度计划实施情况——按计划进度实施。成本指标：成本控制率——严格按预算执行。
由于该项目2021年度处于施工阶段，未投入使用，故无法对部分指标进行评估预测。</t>
  </si>
  <si>
    <t>完成建设单体主体工程</t>
  </si>
  <si>
    <t>施工期间各类排放物</t>
  </si>
  <si>
    <t>达到规定标准</t>
  </si>
  <si>
    <t>土地平整工作</t>
  </si>
  <si>
    <t xml:space="preserve">  上年结转_科研条件平台建设国家土壤质量雅安观测站</t>
  </si>
  <si>
    <t>摸清实验站所在地雅安名山区牛碾坪生产茶园土壤质量现状</t>
  </si>
  <si>
    <t>形成茶园土壤质量评价报告1份，为当地茶园生产决策提供参考</t>
  </si>
  <si>
    <t>加强茶园绿色生产示范</t>
  </si>
  <si>
    <t>从土壤质量现状出发，分析茶园生产对生态环境的风险点及茶园绿色生产的障碍因子，加强茶园绿色生产技术示范，促进当地茶园绿色生产</t>
  </si>
  <si>
    <t>8</t>
  </si>
  <si>
    <t xml:space="preserve">  科研条件平台建设（名山基地）</t>
  </si>
  <si>
    <t>该项目预计截止2021年年底，完成149.58万成本资金。其中完成数量指标为：完成项目的“三通一平”；完成土地平整工作；完成1个单体地基基础部分分部工程。质量指标为：通水、通电、地基基础部分质量验收合格。
由于该项目2021年度处于施工阶段，未投入使用，故无法对部分指标进行评估预测。</t>
  </si>
  <si>
    <t>完成项目三通一平</t>
  </si>
  <si>
    <t>达到规定标准项</t>
  </si>
  <si>
    <t>单体地基基础部分分部工程</t>
  </si>
  <si>
    <t>通水、通电、地基基础部分质量</t>
  </si>
  <si>
    <t>验收合格项</t>
  </si>
  <si>
    <t>完成年度建设成本</t>
  </si>
  <si>
    <t>149.58万</t>
  </si>
  <si>
    <t>612912-四川省农业科学院分析测试中心</t>
  </si>
  <si>
    <t xml:space="preserve">  科研条件平台建设（设备购置）</t>
  </si>
  <si>
    <t>通过项目建设，提高分析通量，适应更多检测要求，提升工作效率，满足食品、农产品中农药残留、功能营养成分等科研和检测需求</t>
  </si>
  <si>
    <t>验证标准方法</t>
  </si>
  <si>
    <t>为单位创收</t>
  </si>
  <si>
    <t>5万</t>
  </si>
  <si>
    <t>检测样品数量</t>
  </si>
  <si>
    <t>300个</t>
  </si>
  <si>
    <t>危害物排查能力</t>
  </si>
  <si>
    <t>实现多残留物质筛查</t>
  </si>
  <si>
    <t>服务农药登记残留试验单位</t>
  </si>
  <si>
    <t>出具农药登记残留田间试验报告</t>
  </si>
  <si>
    <t>使用年限</t>
  </si>
  <si>
    <t>≥8年</t>
  </si>
  <si>
    <t>水质中铜等元素检出限</t>
  </si>
  <si>
    <t>降低50%</t>
  </si>
  <si>
    <t xml:space="preserve">  农产品安全风险检测</t>
  </si>
  <si>
    <t>中心从事农产品质量安全研究工作，，取得的科研成果应用到四川、西南农业、食品工业和农业环境的工作中，服务于四川省农产品质量安全、环保攻坚、扶贫攻坚和食品安全工作。中心将面向社会受理农产品食品委托检验检测业务。</t>
  </si>
  <si>
    <t>完成粮食风评</t>
  </si>
  <si>
    <t>100个</t>
  </si>
  <si>
    <t>完成粮食风评参数</t>
  </si>
  <si>
    <t>100项次</t>
  </si>
  <si>
    <t>完成果蔬风评</t>
  </si>
  <si>
    <t>完成水果风评参数</t>
  </si>
  <si>
    <t>项目完成时限</t>
  </si>
  <si>
    <t>2021年底</t>
  </si>
  <si>
    <t xml:space="preserve">  科研条件平台建设（彭州基地建设）</t>
  </si>
  <si>
    <t>基地实验楼竣工，能更好地提供科研后勤保障，为农业科研试验服务，可以解决11个课题组转基因实验后勤保障。</t>
  </si>
  <si>
    <t>完成基地实验楼</t>
  </si>
  <si>
    <t>8间</t>
  </si>
  <si>
    <t>转基因材料</t>
  </si>
  <si>
    <t>课题组11个</t>
  </si>
  <si>
    <t>验收单位满意度</t>
  </si>
  <si>
    <t>达90%以上</t>
  </si>
  <si>
    <t>完成基地实验楼面积</t>
  </si>
  <si>
    <t>300平米</t>
  </si>
  <si>
    <t>转基因生物安全</t>
  </si>
  <si>
    <t>在原有基地设施基础上100%保障转基因生物安全</t>
  </si>
  <si>
    <t>合格率100%达到建筑标准合格</t>
  </si>
  <si>
    <t>按时完成率</t>
  </si>
  <si>
    <t>在任务建设中，时效率100%</t>
  </si>
  <si>
    <t>基地建设成本</t>
  </si>
  <si>
    <t>173.5万元</t>
  </si>
  <si>
    <t>612913-四川省农业科学院遥感应用研究所</t>
  </si>
  <si>
    <t xml:space="preserve">  河道管理范围划定项目</t>
  </si>
  <si>
    <t>1.数量指标：完成县区数量2个，现场培训指导4次；2.时效指标：项目按期完成率100%；社会效益：有效改善河道管理数据支撑能力；4.满意度指标：服务对象满意度100%。</t>
  </si>
  <si>
    <t>完成县区数量</t>
  </si>
  <si>
    <t>社会效益</t>
  </si>
  <si>
    <t>有效改善河道管理数据支撑能力</t>
  </si>
  <si>
    <t>现场培训指导</t>
  </si>
  <si>
    <t xml:space="preserve">  空间规划项目</t>
  </si>
  <si>
    <t>1.数量指标：建立项目区基础信息数据库1个，编制规划方案1个，开展项目区调研工作6次；2.生态绩效指标：开展生态红线规定：符合国家要求；4.满意度指标：服务对象满意度100%</t>
  </si>
  <si>
    <t>建立项目区基础信息数据库</t>
  </si>
  <si>
    <t>开展生态红线规定</t>
  </si>
  <si>
    <t>符合国家要求</t>
  </si>
  <si>
    <t>编制规划方案</t>
  </si>
  <si>
    <t>开展项目区调研工作</t>
  </si>
  <si>
    <t>6次</t>
  </si>
  <si>
    <t xml:space="preserve">  遥感监测项目</t>
  </si>
  <si>
    <t>1.数量指标：建立项目区遥感监测数据库1个，开展项目区调研工作8次，编制遥感监测技术方案1个；2.社会效益：遥感监测面积≥10万平方公里；3.满意度指标：服务对象满意度100%。</t>
  </si>
  <si>
    <t>建立项目区遥感监测数据库</t>
  </si>
  <si>
    <t>遥感监测面积</t>
  </si>
  <si>
    <t>≥3万平方公里</t>
  </si>
  <si>
    <t>8次</t>
  </si>
  <si>
    <t>编制遥感监测技术方案</t>
  </si>
  <si>
    <t xml:space="preserve">  土地资源调查项目</t>
  </si>
  <si>
    <t>1.数量指标：建立调查区基础信息数据库1个，开展项目区调研工作6次，开展项目区技术培训工作1次；2.社会效益：调查面积≥6000平方公里；3.满意度指标：服务对象满意度100%。</t>
  </si>
  <si>
    <t>建立调查区基础信息数据库</t>
  </si>
  <si>
    <t>调查面积</t>
  </si>
  <si>
    <t>≥6000平方公里</t>
  </si>
  <si>
    <t>开展项目区技术培训工作</t>
  </si>
  <si>
    <t>612914-四川省农业科学院园艺研究所</t>
  </si>
  <si>
    <t xml:space="preserve">  科研条件平台建设-花卉蔬菜基地建设专项</t>
  </si>
  <si>
    <t>1：兰花智能生态园建设修建一个面积约1600平方米的全智能玻璃温室，设遮阳系统、降温系统、智能控制系统。2：园艺作物基因编辑转化平台配套设施建设拟建设大棚6亩，共计约4000㎡，配备外遮阳、湿帘风机、水肥灌溉设备等系统设施 。3：甜瓜设施高效生产关键技术示范平台建设5连栋标准钢架大棚1500㎡。主要用于厚皮甜瓜新品种和设施高效生产技术示范；示范推广高效新技术1项；新品种新技术推广面积100亩。新品种新技术推广影响年限≥3年；基地建设完成使用人员满意度100%；基地建设完成技术推广满意度≥95%</t>
  </si>
  <si>
    <t>兰花智能生态园建设修建</t>
  </si>
  <si>
    <t>面积约500平方米的全智能玻璃温室，设遮阳系统、降温系统、智能控制系统。</t>
  </si>
  <si>
    <t>新品种新技术推广面积</t>
  </si>
  <si>
    <t>基地建设完成使用人员满意度</t>
  </si>
  <si>
    <t>园艺作物基因编辑转化平台配套设施建设</t>
  </si>
  <si>
    <t>拟建设大棚3.75亩，共计约2500㎡，配备外遮阳、湿帘风机、水肥灌溉设备等系统设施 。</t>
  </si>
  <si>
    <t>新品种新技术推广影响年限</t>
  </si>
  <si>
    <t>基地建设完成技术推广满意度</t>
  </si>
  <si>
    <t>甜瓜设施高效生产关键技术示范平台建设</t>
  </si>
  <si>
    <t>建设3连栋标准钢架大棚850㎡</t>
  </si>
  <si>
    <t>示范推广高效新技术</t>
  </si>
  <si>
    <t>项目完成率</t>
  </si>
  <si>
    <t>2021年12月底</t>
  </si>
  <si>
    <t xml:space="preserve">  科研条件平台建设-果树基地建设专项</t>
  </si>
  <si>
    <t>新建水肥一体化设施30亩；田间作业道（砂石路面）+排灌沟渠（植草砖）270米；水肥一体化设施修缮50亩；行间生草与LS地布覆盖50亩；建成葡萄设施栽培下环境科学调控示范基地50亩；搭建钢架大棚3亩；基地建立信息化平台1套；项目完成率100%；项目完成时效2021年12月底；葡萄基地经济效益葡萄园优质果率80%以上，葡萄每亩收益提高50%；李杏基地经济效益裂果率降低65% ，人工除草成本降低70% ，新栽培模式增加产量15～20% ；保存、扩繁桃种质资源600份；技术推广影响指标≥3年；新技术推广满意度≥95%。</t>
  </si>
  <si>
    <t>新建水肥一体化设施</t>
  </si>
  <si>
    <t>30亩</t>
  </si>
  <si>
    <t>葡萄基地经济效益</t>
  </si>
  <si>
    <t>葡萄园优质果率80%以上，葡萄每亩收益提高50%</t>
  </si>
  <si>
    <t>新技术推广满意度</t>
  </si>
  <si>
    <t>田间作业道（砂石路面）+排灌沟渠（植草砖）</t>
  </si>
  <si>
    <t>270米</t>
  </si>
  <si>
    <t>李杏基地经济效益</t>
  </si>
  <si>
    <t xml:space="preserve">裂果率降低65% ，人工除草成本降低70% ，新栽培模式增加产量15～20% </t>
  </si>
  <si>
    <t>水肥一体化设施修缮</t>
  </si>
  <si>
    <t>50亩</t>
  </si>
  <si>
    <t>保存、扩繁桃种质资源</t>
  </si>
  <si>
    <t>600份</t>
  </si>
  <si>
    <t>行间生草与LS地布覆盖</t>
  </si>
  <si>
    <t>技术推广影响指标</t>
  </si>
  <si>
    <t>建成葡萄设施栽培下环境科学调控示范基地</t>
  </si>
  <si>
    <t>搭建钢架大棚</t>
  </si>
  <si>
    <t>3亩</t>
  </si>
  <si>
    <t>基地建立信息化平台</t>
  </si>
  <si>
    <t>项目完成时效</t>
  </si>
  <si>
    <t xml:space="preserve">  2021年中试熟化与示范转化工程</t>
  </si>
  <si>
    <t>引进特色蔬菜新品种及资源10份；示范新品种5个；规范化栽培技术2项；柑橘新技术1项；发表论文4篇；转化自有知识产权发明专利1套；项目完成率100%；项目完成时限2021年12月底；技术推广蔬菜花卉示范推广面积5000亩；新技术影响年限2年；新技术推广农户满意度≥95%。</t>
  </si>
  <si>
    <t>引进特色蔬菜新品种及资源</t>
  </si>
  <si>
    <t>蔬菜花卉示范推广面积5000亩</t>
  </si>
  <si>
    <t>新技术推广农户满意度</t>
  </si>
  <si>
    <t>示范新品种</t>
  </si>
  <si>
    <t>新技术影响年限</t>
  </si>
  <si>
    <t>2年</t>
  </si>
  <si>
    <t>栽培技术</t>
  </si>
  <si>
    <t>柑橘新技术</t>
  </si>
  <si>
    <t>转化自有知识产权发明专利</t>
  </si>
  <si>
    <t xml:space="preserve">  蔬菜育种技术研究</t>
  </si>
  <si>
    <t>蔬菜新品种新技术示范 本项目针对目前我省设施蔬菜生产专用品种缺乏、设施栽培及水肥药一体化施用等突出问题，进行改建或新建设施蔬菜育种基地道路、沟渠、大棚和栽培设施，开展专用设施新品种选育与配套关键技术研究与示范，对于提高全省番茄番茄,甜瓜,伏季水果，设施蔬菜设施栽培技术水平、实现农民增收和农业增效，保护和改善生态环境，具有十分重要的社会、经济和生态意义。  核心期刊发表论文3篇，集成示范推广新技术2项，引进品种资源10份，项目完成时限2021年12月，项目完成率100%，新技术，新品种示范新技术新品种推广3000亩，亩增收15%，减农药率15%。新品种新技术影响年限≥3年，培训农户满意度≥95%。</t>
  </si>
  <si>
    <t>核心期刊发表论文</t>
  </si>
  <si>
    <t>新技术，新品种示范推广</t>
  </si>
  <si>
    <t>新技术新品种推广3000亩，亩增收15%，减农药率15%</t>
  </si>
  <si>
    <t>培训农户满意度</t>
  </si>
  <si>
    <t>集成示范推广新技术</t>
  </si>
  <si>
    <t>新品种新技术影响年限</t>
  </si>
  <si>
    <t>引进品种资源</t>
  </si>
  <si>
    <t xml:space="preserve">  果树育种技术研究</t>
  </si>
  <si>
    <t>建立高标准核心试验示范园，集成示范推广配套的早结、优质丰产关键技术，加强商品化处理，加速我省中国农业产业发展、壮大，促进当地农、旅结合，一、三产业互动与提升，促进果蔬农业种植户增收、产业增效，促进民族地区和贫困地区的脱贫致富和可持续发展具。引进新品种柑橘2个，桃1个，猕猴桃2个，葡萄2个。育成新材料100份。项目完成时限2021年12月底。项目完成率100%。新品种推广3000亩，亩增收15%。新品种新技术推广年限≥3年。培训农户满意度≥95%</t>
  </si>
  <si>
    <t>引进新品种</t>
  </si>
  <si>
    <t>柑橘2个，桃1个，猕猴桃2个，葡萄2个</t>
  </si>
  <si>
    <t>新品种推广</t>
  </si>
  <si>
    <t>新品种推广3000亩，亩增收15%</t>
  </si>
  <si>
    <t>育成新材料</t>
  </si>
  <si>
    <t>新品种新技术推广年限</t>
  </si>
  <si>
    <t xml:space="preserve">  学科建设推进工程-建设成渝现代高效特色农业带研究</t>
  </si>
  <si>
    <t>围绕我省现代农业“10+3”产业体系，结合院所优势学科与新兴学科建设工程，开展果蔬花分子育种技术研究，并研发配套的轻简省力高效栽培技术体系，为擦亮“川果”、“川菜”等川字号招牌，推进农业大省向农业强省跨越提供技术支撑。四川蔬花2020年全省蔬菜播种面积2000万亩左右，产量4400万吨，面积、产量均居全国第五位。川果面积达到1015万亩，产量920万吨，产值630亿元，是我省农民收入的主要来源，也是农民脱贫奔康和乡村振兴的重要支撑产业。四川花卉产业也是具有竞争力的产业之一，对于农旅融合发展，一三互动，助力乡村振兴意义重大。目前我省果蔬花生产中存在品种结构较为单一，较大部分品种是外来品种或以地方品种为主的现状，还不能完全满足多样化的市场需求，产业提质增效和市场竞争力受到制约。所以利用我省生态条件多样、种质资源非常丰富的优势，开展园艺作物种质资源收集保存与评价，并挖掘和创制新材料，将为我省园艺新品种选育提供重要保障。同时，由于土壤、气候条件及人为因素变化，劳动力成本升高，生产基地化、规模化、轻简化的需要，对品种的熟期、抗逆性、品质等的要求更加严格。本项目通过改良果蔬花种质资源，聚合更多优良性状，创制出优异的种质新材料，为选育出突破性新品种提供了坚实基础。同时开展轻简省力高效栽培技术研发，可以有效提高产量、品质，同时节省劳动力，达到节本增效的目的。本项目搜集保存或创制新材料100份；完成种质材料田间自主评价20份；申请专利或者农作物新品种保护1个以上；集成关键技术或模式2项；论文发表6篇；项目完成时限2021年12月底；项目完成率100%；新技术推广示范情况示范轻简高效生产技术1.5万亩，指导生产服务15万亩；新技术示范推广影响年限≥3年；指导推广农户满意度≥95%。</t>
  </si>
  <si>
    <t>搜集保存或创制新材料</t>
  </si>
  <si>
    <t>新技术推广示范情况</t>
  </si>
  <si>
    <t>示范轻简高效生产技术1.5万亩，指导生产服务15万亩；</t>
  </si>
  <si>
    <t>指导推广农户满意度</t>
  </si>
  <si>
    <t>完成种质材料田间自主评价</t>
  </si>
  <si>
    <t>新技术示范推广影响年限</t>
  </si>
  <si>
    <t>申请专利或者农作物新品种保护</t>
  </si>
  <si>
    <t>集成关键技术或模式</t>
  </si>
  <si>
    <t>论文发表</t>
  </si>
  <si>
    <t>分发利用种质资源500份；保存园艺作物种质资源6000份；建成钢架大棚5312平方；土地整治500亩；排水系统改造3882米；防虫网室建设3000平方；项目完成时限2021年12月底；项目完成率100%；经济效益项目建设可发挥西南地区的气候特点选育蔬菜水果新品种，并通过区域试验，栽培管理和抗病性育种等质量控制技术，使果树生产不仅增产增收还规避或减少病虫害的发生，降低了农药和化学剂的使用。；社会效益项目建成以后可以有效促进西南地区主导产业更新，形成了支持当地社会经济发展的新兴主导产业，以种业为支撑，带动当地经济发展，促进政治。经济、文化和社会协调发展、进而带动地区整体经济水平的提升。新技术资源推广满意度≥95%</t>
  </si>
  <si>
    <t>分发利用种质资源</t>
  </si>
  <si>
    <t>500份</t>
  </si>
  <si>
    <t>经济效益</t>
  </si>
  <si>
    <t>项目建设可发挥西南地区的气候特点选育蔬菜水果新品种，并通过区域试验，栽培管理和抗病性育种等质量控制技术，使果树生产不仅增产增收还规避或减少病虫害的发生，降低了农药和化学剂的使用。</t>
  </si>
  <si>
    <t>新技术资源推广满意度</t>
  </si>
  <si>
    <t>保存园艺作物种质资源</t>
  </si>
  <si>
    <t>6000份</t>
  </si>
  <si>
    <t>项目建成以后可以有效促进西南地区主导产业更新，形成了支持当地社会经济发展的新兴主导产业，以种业为支撑，带动当地经济发展，促进政治。经济、文化和社会协调发展、进而带动地区整体经济水平的提升。</t>
  </si>
  <si>
    <t>建成钢架大棚</t>
  </si>
  <si>
    <t>5312平方</t>
  </si>
  <si>
    <t>土地整治</t>
  </si>
  <si>
    <t>500亩</t>
  </si>
  <si>
    <t>排水系统改造</t>
  </si>
  <si>
    <t>3882米</t>
  </si>
  <si>
    <t>防虫网室建设</t>
  </si>
  <si>
    <t>3000平方</t>
  </si>
  <si>
    <t>612916-四川省农业科学院农产品加工研究所</t>
  </si>
  <si>
    <t xml:space="preserve">  新都基地围墙建设等</t>
  </si>
  <si>
    <t>为避免新都基地各项课题田间试验材料出现人为被盗和损失的现象，保证基地各项科研项目的顺利实施和开展，进一步提高基地安全保卫工作的水平和质量，故对新都基地现有的边界进行实体围墙的建设及监控设施的安装。</t>
  </si>
  <si>
    <t>修建各类围墙总长度</t>
  </si>
  <si>
    <t>8726米</t>
  </si>
  <si>
    <t>保证基地各项科研项目的顺利实施和开展，进一步提高基地安全保卫工作的水平和质量。</t>
  </si>
  <si>
    <t>项目竣工时限</t>
  </si>
  <si>
    <t>自合同签订后90天内</t>
  </si>
  <si>
    <t>围墙建好后可使用年限</t>
  </si>
  <si>
    <t>≥10年</t>
  </si>
  <si>
    <t>项目工程控制价</t>
  </si>
  <si>
    <t>≤798.17万元</t>
  </si>
  <si>
    <t xml:space="preserve">  果蔬技术服务等上年结转</t>
  </si>
  <si>
    <t>本项目主要用于猕猴桃采后熟化技术、马铃薯主食化加工、发芽糙米及其功能食品、功能性保鲜材料、特色蔬菜鲜切加工、、油菜品种评价机制以及青稞精深加工技术工艺等13个科研课题的研究，为产业科学的应用提供技术、理论等支撑，带动相关产业的发展。</t>
  </si>
  <si>
    <t>4-6篇</t>
  </si>
  <si>
    <t>进一步深入特色农产品贮藏加工等关键技术的研究，为产业科学的应用提供理论、技术支撑。</t>
  </si>
  <si>
    <t>特色农产品贮藏加工技术影响年限</t>
  </si>
  <si>
    <t>研发特色农产品</t>
  </si>
  <si>
    <t>开展技术宣传</t>
  </si>
  <si>
    <t xml:space="preserve">  上年结转2020年四川省科技计划项目专项资金</t>
  </si>
  <si>
    <t xml:space="preserve">预计申请专利5项，发表论文6篇，完成现代农业科普培训课程4次，完成农业科普宣传20次。形成采后处理技术2项，研发和改造采后处理设备1套,形成发酵、酿造工艺2项，开发产品4个。 </t>
  </si>
  <si>
    <t>5项</t>
  </si>
  <si>
    <t>对科研及科普工作的促进作用</t>
  </si>
  <si>
    <t>即进一步加强了关于豆瓣发酵、夏季蔬菜物流保鲜以及辣椒保藏技术的研究与开发，又向受众科普了现代农业技术</t>
  </si>
  <si>
    <t>该项目的促进作用</t>
  </si>
  <si>
    <t>以提升加工效益为核心，从采后贮藏保鲜、发酵精深加工、多元化营养健康产品开发三个层面，针对川果特色开展技术攻关，研发配套设备，集成关键技术，建立中试线，改（扩）建生产线，促进集成技术的产业化应用，推动川果产业做大做强。</t>
  </si>
  <si>
    <t>完成现代农业科普培训课程数量</t>
  </si>
  <si>
    <t>开发的农业科普课程使用年限</t>
  </si>
  <si>
    <t>形成发酵工艺</t>
  </si>
  <si>
    <t>形成相关处理技术、发酵工艺使用年限</t>
  </si>
  <si>
    <t>开展农业科普宣传活动</t>
  </si>
  <si>
    <t>形成采后处理技术</t>
  </si>
  <si>
    <t>开发发酵果汁、果酒以及多元化产品产品</t>
  </si>
  <si>
    <t>612918-四川省农业科学院条财处</t>
  </si>
  <si>
    <t xml:space="preserve">  科研条件平台建设（院狮子山片区配套设施改造）</t>
  </si>
  <si>
    <t>完成食堂加固维修，完成大门改造，完成停车场整治以及狮子山片区道路绿化等环境整治</t>
  </si>
  <si>
    <t>完成1号综合楼周边环境打造和配套设施建设</t>
  </si>
  <si>
    <t>完成约900平米食堂改造，改造3400平米停车场，对1号综合楼周边篮球场等环境进行改造</t>
  </si>
  <si>
    <t>改善办公条件</t>
  </si>
  <si>
    <t>改善周边办公环境，解决职工就餐与停车</t>
  </si>
  <si>
    <t>验收合格</t>
  </si>
  <si>
    <t>合格率100%</t>
  </si>
  <si>
    <t>2021年12月</t>
  </si>
  <si>
    <t>不超预算</t>
  </si>
  <si>
    <t>1921万元</t>
  </si>
  <si>
    <t xml:space="preserve">  上年结转_四川省农科院1号综合楼安全加固及适应改造</t>
  </si>
  <si>
    <t>改造消防水池280立方，改造发电机房，土建工程 306.09 ㎡，安装工程 306.09 ㎡。
室外工程，改造边坡、道路，其中边坡工程 113 ㎡，原路面拆除 3120 ㎡，沥青混凝土车行道2150 ㎡，绿化 1900m2及门厅连廊施工。</t>
  </si>
  <si>
    <t>改造消防水池体积</t>
  </si>
  <si>
    <t>280立方</t>
  </si>
  <si>
    <t>土建工程、安装工程面积</t>
  </si>
  <si>
    <t>306.09 ㎡</t>
  </si>
  <si>
    <t>室外工程</t>
  </si>
  <si>
    <t>边坡工程 113 ㎡，沥青混凝土车行道2150 ㎡，绿化 1900m2及门厅连廊</t>
  </si>
  <si>
    <t>验收结果</t>
  </si>
  <si>
    <t>项目完成时间</t>
  </si>
  <si>
    <t>2021年5月完成</t>
  </si>
  <si>
    <t>经费执行</t>
  </si>
  <si>
    <t>2021年省对市（州）转移支付项目绩效目标</t>
  </si>
  <si>
    <r>
      <rPr>
        <sz val="12"/>
        <rFont val="宋体"/>
        <family val="0"/>
      </rPr>
      <t>（</t>
    </r>
    <r>
      <rPr>
        <sz val="12"/>
        <rFont val="Times New Roman"/>
        <family val="1"/>
      </rPr>
      <t xml:space="preserve">          </t>
    </r>
    <r>
      <rPr>
        <sz val="12"/>
        <rFont val="宋体"/>
        <family val="0"/>
      </rPr>
      <t>年度）</t>
    </r>
  </si>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</sst>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
    <numFmt numFmtId="182" formatCode="&quot;\&quot;#,##0.00_);\(&quot;\&quot;#,##0.00\)"/>
  </numFmts>
  <fonts count="53">
    <font>
      <sz val="9"/>
      <color indexed="8"/>
      <name val="宋体"/>
      <family val="0"/>
    </font>
    <font>
      <sz val="11"/>
      <name val="宋体"/>
      <family val="0"/>
    </font>
    <font>
      <sz val="12"/>
      <name val="宋体"/>
      <family val="0"/>
    </font>
    <font>
      <b/>
      <sz val="16"/>
      <name val="宋体"/>
      <family val="0"/>
    </font>
    <font>
      <b/>
      <sz val="11"/>
      <name val="宋体"/>
      <family val="0"/>
    </font>
    <font>
      <sz val="11"/>
      <color indexed="8"/>
      <name val="宋体"/>
      <family val="0"/>
    </font>
    <font>
      <sz val="10"/>
      <name val="宋体"/>
      <family val="0"/>
    </font>
    <font>
      <b/>
      <sz val="10"/>
      <name val="宋体"/>
      <family val="0"/>
    </font>
    <font>
      <sz val="9"/>
      <name val="宋体"/>
      <family val="0"/>
    </font>
    <font>
      <b/>
      <sz val="18"/>
      <name val="黑体"/>
      <family val="3"/>
    </font>
    <font>
      <sz val="12"/>
      <color indexed="8"/>
      <name val="宋体"/>
      <family val="0"/>
    </font>
    <font>
      <b/>
      <sz val="12"/>
      <color indexed="8"/>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sz val="11"/>
      <color indexed="8"/>
      <name val="Calibri"/>
      <family val="2"/>
    </font>
    <font>
      <sz val="11"/>
      <color indexed="60"/>
      <name val="Calibri"/>
      <family val="2"/>
    </font>
    <font>
      <sz val="12"/>
      <name val="Times New Roman"/>
      <family val="1"/>
    </font>
    <font>
      <sz val="10"/>
      <name val="Arial"/>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s>
  <fills count="4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color indexed="63"/>
      </left>
      <right>
        <color indexed="63"/>
      </right>
      <top style="thin"/>
      <bottom/>
    </border>
    <border>
      <left style="thin"/>
      <right style="thin"/>
      <top style="thin"/>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color indexed="63"/>
      </left>
      <right style="thin">
        <color rgb="FF000000"/>
      </right>
      <top style="thin">
        <color rgb="FF000000"/>
      </top>
      <bottom style="thin">
        <color rgb="FF000000"/>
      </bottom>
    </border>
    <border>
      <left/>
      <right style="thin"/>
      <top/>
      <bottom style="thin"/>
    </border>
    <border>
      <left>
        <color indexed="63"/>
      </left>
      <right style="thin"/>
      <top/>
      <bottom>
        <color indexed="63"/>
      </bottom>
    </border>
    <border>
      <left style="thin"/>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2" fillId="46" borderId="10" applyNumberFormat="0" applyAlignment="0" applyProtection="0"/>
    <xf numFmtId="0" fontId="22" fillId="46" borderId="10" applyNumberFormat="0" applyAlignment="0" applyProtection="0"/>
    <xf numFmtId="0" fontId="23" fillId="47" borderId="11" applyNumberFormat="0" applyAlignment="0" applyProtection="0"/>
    <xf numFmtId="0" fontId="23" fillId="47" borderId="11"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0" borderId="12"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8" borderId="10" applyNumberFormat="0" applyAlignment="0" applyProtection="0"/>
    <xf numFmtId="0" fontId="20" fillId="38" borderId="10" applyNumberFormat="0" applyAlignment="0" applyProtection="0"/>
    <xf numFmtId="0" fontId="24" fillId="0" borderId="15" applyNumberFormat="0" applyFill="0" applyAlignment="0" applyProtection="0"/>
    <xf numFmtId="0" fontId="24" fillId="0" borderId="15" applyNumberFormat="0" applyFill="0" applyAlignment="0" applyProtection="0"/>
    <xf numFmtId="0" fontId="31" fillId="38" borderId="0" applyNumberFormat="0" applyBorder="0" applyAlignment="0" applyProtection="0"/>
    <xf numFmtId="0" fontId="31" fillId="38" borderId="0" applyNumberFormat="0" applyBorder="0" applyAlignment="0" applyProtection="0"/>
    <xf numFmtId="0" fontId="0" fillId="34" borderId="16" applyNumberFormat="0" applyFont="0" applyAlignment="0" applyProtection="0"/>
    <xf numFmtId="0" fontId="0" fillId="34" borderId="16" applyNumberFormat="0" applyFont="0" applyAlignment="0" applyProtection="0"/>
    <xf numFmtId="0" fontId="21" fillId="46" borderId="17" applyNumberFormat="0" applyAlignment="0" applyProtection="0"/>
    <xf numFmtId="0" fontId="21" fillId="46" borderId="1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0" borderId="18" applyNumberFormat="0" applyFill="0" applyAlignment="0" applyProtection="0"/>
    <xf numFmtId="0" fontId="25" fillId="0" borderId="1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 fillId="0" borderId="0">
      <alignment/>
      <protection/>
    </xf>
  </cellStyleXfs>
  <cellXfs count="213">
    <xf numFmtId="1" fontId="0" fillId="0" borderId="0" xfId="0" applyNumberFormat="1" applyFont="1" applyFill="1" applyAlignment="1">
      <alignment/>
    </xf>
    <xf numFmtId="0" fontId="2" fillId="0" borderId="0" xfId="145" applyFont="1" applyAlignment="1">
      <alignment vertical="center" wrapText="1"/>
      <protection/>
    </xf>
    <xf numFmtId="0" fontId="1" fillId="0" borderId="0" xfId="0" applyNumberFormat="1" applyFont="1" applyFill="1" applyBorder="1" applyAlignment="1">
      <alignment vertical="center" wrapText="1"/>
    </xf>
    <xf numFmtId="0" fontId="2" fillId="0" borderId="0" xfId="145" applyAlignment="1">
      <alignment vertical="center" wrapText="1"/>
      <protection/>
    </xf>
    <xf numFmtId="0" fontId="3" fillId="0" borderId="0" xfId="145" applyFont="1" applyAlignment="1">
      <alignment horizontal="center" vertical="center" wrapText="1"/>
      <protection/>
    </xf>
    <xf numFmtId="0" fontId="2" fillId="0" borderId="0" xfId="145" applyFont="1" applyAlignment="1">
      <alignment horizontal="center" vertical="center" wrapText="1"/>
      <protection/>
    </xf>
    <xf numFmtId="0" fontId="2" fillId="0" borderId="19" xfId="145" applyFont="1" applyBorder="1" applyAlignment="1">
      <alignment vertical="center"/>
      <protection/>
    </xf>
    <xf numFmtId="0" fontId="2" fillId="0" borderId="19" xfId="145" applyFont="1" applyBorder="1" applyAlignment="1">
      <alignment vertical="center" wrapText="1"/>
      <protection/>
    </xf>
    <xf numFmtId="0" fontId="2" fillId="0" borderId="0" xfId="145" applyFont="1" applyBorder="1" applyAlignment="1">
      <alignment vertical="center" wrapText="1"/>
      <protection/>
    </xf>
    <xf numFmtId="0" fontId="2" fillId="0" borderId="20" xfId="145" applyBorder="1" applyAlignment="1">
      <alignment horizontal="center" vertical="center" wrapText="1"/>
      <protection/>
    </xf>
    <xf numFmtId="0" fontId="2" fillId="0" borderId="21" xfId="145" applyBorder="1" applyAlignment="1">
      <alignment horizontal="center" vertical="center" wrapText="1"/>
      <protection/>
    </xf>
    <xf numFmtId="0" fontId="2" fillId="0" borderId="22" xfId="145" applyBorder="1" applyAlignment="1">
      <alignment horizontal="center" vertical="center" wrapText="1"/>
      <protection/>
    </xf>
    <xf numFmtId="0" fontId="2" fillId="0" borderId="20" xfId="145" applyFont="1" applyBorder="1" applyAlignment="1">
      <alignment horizontal="center" vertical="center" wrapText="1"/>
      <protection/>
    </xf>
    <xf numFmtId="0" fontId="2" fillId="0" borderId="21" xfId="145" applyFont="1" applyBorder="1" applyAlignment="1">
      <alignment horizontal="center" vertical="center" wrapText="1"/>
      <protection/>
    </xf>
    <xf numFmtId="0" fontId="2" fillId="0" borderId="22" xfId="145" applyFont="1" applyBorder="1" applyAlignment="1">
      <alignment horizontal="center" vertical="center" wrapText="1"/>
      <protection/>
    </xf>
    <xf numFmtId="0" fontId="2" fillId="0" borderId="23" xfId="145" applyFont="1" applyBorder="1" applyAlignment="1">
      <alignment horizontal="center" vertical="center" wrapText="1"/>
      <protection/>
    </xf>
    <xf numFmtId="0" fontId="4" fillId="0" borderId="22" xfId="0" applyNumberFormat="1" applyFont="1" applyFill="1" applyBorder="1" applyAlignment="1">
      <alignment horizontal="center" vertical="center" wrapText="1"/>
    </xf>
    <xf numFmtId="0" fontId="1" fillId="0" borderId="22" xfId="0" applyNumberFormat="1" applyFont="1" applyFill="1" applyBorder="1" applyAlignment="1">
      <alignment vertical="center"/>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2" xfId="0" applyNumberFormat="1" applyFont="1" applyFill="1" applyBorder="1" applyAlignment="1">
      <alignment vertical="center" wrapText="1"/>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shrinkToFit="1"/>
    </xf>
    <xf numFmtId="0" fontId="1" fillId="0" borderId="20" xfId="0" applyNumberFormat="1" applyFont="1" applyFill="1" applyBorder="1" applyAlignment="1">
      <alignment horizontal="center" vertical="center" shrinkToFit="1"/>
    </xf>
    <xf numFmtId="0" fontId="1" fillId="0" borderId="21" xfId="0" applyNumberFormat="1" applyFont="1" applyFill="1" applyBorder="1" applyAlignment="1">
      <alignment horizontal="center" vertical="center" shrinkToFit="1"/>
    </xf>
    <xf numFmtId="0" fontId="52" fillId="0" borderId="22" xfId="0" applyNumberFormat="1" applyFont="1" applyFill="1" applyBorder="1" applyAlignment="1">
      <alignment vertical="center"/>
    </xf>
    <xf numFmtId="0" fontId="2" fillId="0" borderId="22" xfId="145" applyFont="1" applyBorder="1" applyAlignment="1">
      <alignment vertical="center" wrapText="1"/>
      <protection/>
    </xf>
    <xf numFmtId="0" fontId="2" fillId="0" borderId="22" xfId="145" applyFont="1" applyBorder="1" applyAlignment="1">
      <alignment horizontal="left" vertical="center" wrapText="1"/>
      <protection/>
    </xf>
    <xf numFmtId="0" fontId="2" fillId="0" borderId="22" xfId="145" applyBorder="1" applyAlignment="1">
      <alignment horizontal="right" vertical="center" wrapText="1"/>
      <protection/>
    </xf>
    <xf numFmtId="0" fontId="2" fillId="0" borderId="22" xfId="145" applyFont="1" applyBorder="1" applyAlignment="1">
      <alignment horizontal="left" vertical="top" wrapText="1"/>
      <protection/>
    </xf>
    <xf numFmtId="0" fontId="2" fillId="0" borderId="22" xfId="145" applyBorder="1" applyAlignment="1">
      <alignment horizontal="left" vertical="top" wrapText="1"/>
      <protection/>
    </xf>
    <xf numFmtId="0" fontId="6" fillId="0" borderId="22" xfId="145" applyFont="1" applyBorder="1" applyAlignment="1">
      <alignment horizontal="center" vertical="center" wrapText="1"/>
      <protection/>
    </xf>
    <xf numFmtId="0" fontId="2" fillId="0" borderId="22" xfId="145" applyBorder="1" applyAlignment="1">
      <alignment vertical="center" wrapText="1"/>
      <protection/>
    </xf>
    <xf numFmtId="0" fontId="2" fillId="0" borderId="24" xfId="145" applyBorder="1" applyAlignment="1">
      <alignment horizontal="center" vertical="center" wrapText="1"/>
      <protection/>
    </xf>
    <xf numFmtId="0" fontId="1" fillId="0" borderId="2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shrinkToFit="1"/>
    </xf>
    <xf numFmtId="0" fontId="7" fillId="0" borderId="0" xfId="0" applyNumberFormat="1" applyFont="1" applyFill="1" applyAlignment="1">
      <alignmen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2" fillId="0" borderId="0" xfId="0" applyNumberFormat="1" applyFont="1" applyFill="1" applyAlignment="1">
      <alignment horizontal="right" vertical="center" wrapText="1"/>
    </xf>
    <xf numFmtId="0" fontId="7" fillId="0" borderId="2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6" fillId="0" borderId="22" xfId="0" applyNumberFormat="1" applyFont="1" applyFill="1" applyBorder="1" applyAlignment="1">
      <alignment horizontal="left" vertical="center" wrapText="1"/>
    </xf>
    <xf numFmtId="0" fontId="2" fillId="0" borderId="26" xfId="0" applyNumberFormat="1" applyFont="1" applyFill="1" applyBorder="1" applyAlignment="1" applyProtection="1">
      <alignment vertical="center" wrapText="1"/>
      <protection/>
    </xf>
    <xf numFmtId="180" fontId="6" fillId="0" borderId="22" xfId="0" applyNumberFormat="1" applyFont="1" applyFill="1" applyBorder="1" applyAlignment="1">
      <alignment horizontal="right" vertical="center" wrapText="1"/>
    </xf>
    <xf numFmtId="0" fontId="6" fillId="0" borderId="20"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lignment horizontal="center" vertical="center" wrapText="1"/>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2" fillId="0" borderId="29" xfId="0" applyNumberFormat="1" applyFont="1" applyFill="1" applyBorder="1" applyAlignment="1" applyProtection="1">
      <alignment vertical="center" wrapText="1"/>
      <protection/>
    </xf>
    <xf numFmtId="0" fontId="2" fillId="0" borderId="30" xfId="0" applyNumberFormat="1" applyFont="1" applyFill="1" applyBorder="1" applyAlignment="1" applyProtection="1">
      <alignment vertical="center" wrapText="1"/>
      <protection/>
    </xf>
    <xf numFmtId="0" fontId="2" fillId="0" borderId="31" xfId="0" applyNumberFormat="1" applyFont="1" applyFill="1" applyBorder="1" applyAlignment="1" applyProtection="1">
      <alignment vertical="center" wrapText="1"/>
      <protection/>
    </xf>
    <xf numFmtId="0" fontId="2" fillId="0" borderId="32" xfId="0" applyNumberFormat="1" applyFont="1" applyFill="1" applyBorder="1" applyAlignment="1" applyProtection="1">
      <alignment vertical="center" wrapText="1"/>
      <protection/>
    </xf>
    <xf numFmtId="0" fontId="8" fillId="0" borderId="22" xfId="0" applyNumberFormat="1" applyFont="1" applyFill="1" applyBorder="1" applyAlignment="1">
      <alignment horizontal="left" vertical="center" wrapText="1"/>
    </xf>
    <xf numFmtId="0" fontId="8" fillId="0" borderId="29" xfId="0" applyNumberFormat="1" applyFont="1" applyFill="1" applyBorder="1" applyAlignment="1" applyProtection="1">
      <alignment vertical="center" wrapText="1"/>
      <protection/>
    </xf>
    <xf numFmtId="0" fontId="8" fillId="0" borderId="32" xfId="0" applyNumberFormat="1" applyFont="1" applyFill="1" applyBorder="1" applyAlignment="1" applyProtection="1">
      <alignment vertical="center" wrapText="1"/>
      <protection/>
    </xf>
    <xf numFmtId="0" fontId="8" fillId="0" borderId="0" xfId="0" applyNumberFormat="1" applyFont="1" applyFill="1" applyAlignment="1">
      <alignment/>
    </xf>
    <xf numFmtId="0" fontId="8" fillId="46" borderId="0" xfId="0" applyNumberFormat="1" applyFont="1" applyFill="1" applyAlignment="1">
      <alignment/>
    </xf>
    <xf numFmtId="0" fontId="8" fillId="46"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6" fillId="0" borderId="0" xfId="0" applyNumberFormat="1" applyFont="1" applyFill="1" applyAlignment="1">
      <alignment horizontal="right" vertical="center"/>
    </xf>
    <xf numFmtId="0" fontId="8" fillId="0" borderId="33"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8" fillId="0" borderId="23"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1" fontId="8" fillId="0" borderId="19"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46" borderId="36"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1" fontId="8" fillId="0" borderId="38" xfId="0" applyNumberFormat="1" applyFont="1" applyFill="1" applyBorder="1" applyAlignment="1" applyProtection="1">
      <alignment horizontal="center" vertical="center" wrapText="1"/>
      <protection/>
    </xf>
    <xf numFmtId="0" fontId="8" fillId="0" borderId="38"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vertical="center" wrapText="1"/>
      <protection/>
    </xf>
    <xf numFmtId="181" fontId="8" fillId="0" borderId="22" xfId="0" applyNumberFormat="1" applyFont="1" applyFill="1" applyBorder="1" applyAlignment="1" applyProtection="1">
      <alignment vertical="center" wrapText="1"/>
      <protection/>
    </xf>
    <xf numFmtId="181" fontId="8" fillId="0" borderId="21" xfId="0" applyNumberFormat="1" applyFont="1" applyFill="1" applyBorder="1" applyAlignment="1" applyProtection="1">
      <alignment vertical="center" wrapText="1"/>
      <protection/>
    </xf>
    <xf numFmtId="1" fontId="0" fillId="0" borderId="24" xfId="0" applyNumberFormat="1" applyFont="1" applyFill="1" applyBorder="1" applyAlignment="1">
      <alignment horizontal="center"/>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lignment/>
    </xf>
    <xf numFmtId="0" fontId="8" fillId="0" borderId="20" xfId="0" applyNumberFormat="1"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protection/>
    </xf>
    <xf numFmtId="0" fontId="8" fillId="0" borderId="41"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wrapText="1"/>
      <protection/>
    </xf>
    <xf numFmtId="1" fontId="8" fillId="0" borderId="38" xfId="0" applyNumberFormat="1" applyFont="1" applyFill="1" applyBorder="1" applyAlignment="1" applyProtection="1">
      <alignment horizontal="center" vertical="center"/>
      <protection/>
    </xf>
    <xf numFmtId="0" fontId="8" fillId="0" borderId="43"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37"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wrapText="1"/>
      <protection/>
    </xf>
    <xf numFmtId="49" fontId="8" fillId="0" borderId="22" xfId="0" applyNumberFormat="1" applyFont="1" applyFill="1" applyBorder="1" applyAlignment="1" applyProtection="1">
      <alignment vertical="center" wrapText="1"/>
      <protection/>
    </xf>
    <xf numFmtId="181" fontId="8" fillId="0" borderId="20" xfId="0" applyNumberFormat="1" applyFont="1" applyFill="1" applyBorder="1" applyAlignment="1" applyProtection="1">
      <alignment vertical="center" wrapText="1"/>
      <protection/>
    </xf>
    <xf numFmtId="181" fontId="8" fillId="0" borderId="23" xfId="0" applyNumberFormat="1" applyFont="1" applyFill="1" applyBorder="1" applyAlignment="1" applyProtection="1">
      <alignment vertical="center" wrapText="1"/>
      <protection/>
    </xf>
    <xf numFmtId="0" fontId="8" fillId="0" borderId="33"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left"/>
      <protection/>
    </xf>
    <xf numFmtId="1" fontId="8" fillId="0" borderId="21" xfId="0" applyNumberFormat="1" applyFont="1" applyFill="1" applyBorder="1" applyAlignment="1" applyProtection="1">
      <alignment horizontal="center" vertical="center" wrapText="1"/>
      <protection/>
    </xf>
    <xf numFmtId="1" fontId="8" fillId="0" borderId="20" xfId="0" applyNumberFormat="1" applyFont="1" applyFill="1" applyBorder="1" applyAlignment="1" applyProtection="1">
      <alignment horizontal="center" vertical="center" wrapText="1"/>
      <protection/>
    </xf>
    <xf numFmtId="49" fontId="8" fillId="0" borderId="35" xfId="0" applyNumberFormat="1" applyFont="1" applyFill="1" applyBorder="1" applyAlignment="1" applyProtection="1">
      <alignment vertical="center" wrapText="1"/>
      <protection/>
    </xf>
    <xf numFmtId="181" fontId="8" fillId="0" borderId="44" xfId="0" applyNumberFormat="1" applyFont="1" applyFill="1" applyBorder="1" applyAlignment="1" applyProtection="1">
      <alignment vertical="center" wrapText="1"/>
      <protection/>
    </xf>
    <xf numFmtId="0" fontId="8" fillId="0" borderId="23" xfId="0" applyNumberFormat="1" applyFont="1" applyFill="1" applyBorder="1" applyAlignment="1" applyProtection="1">
      <alignment horizontal="center" vertical="center" wrapText="1"/>
      <protection/>
    </xf>
    <xf numFmtId="1" fontId="8" fillId="0" borderId="42"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5"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horizontal="left" vertical="center"/>
      <protection/>
    </xf>
    <xf numFmtId="0" fontId="0" fillId="46" borderId="0" xfId="0" applyNumberFormat="1" applyFont="1" applyFill="1" applyAlignment="1">
      <alignment/>
    </xf>
    <xf numFmtId="0" fontId="8" fillId="0" borderId="38"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46" borderId="33" xfId="0" applyNumberFormat="1" applyFont="1" applyFill="1" applyBorder="1" applyAlignment="1" applyProtection="1">
      <alignment horizontal="center" vertical="center"/>
      <protection/>
    </xf>
    <xf numFmtId="0" fontId="8" fillId="46" borderId="34"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wrapText="1"/>
      <protection/>
    </xf>
    <xf numFmtId="4" fontId="8" fillId="0" borderId="20" xfId="0" applyNumberFormat="1" applyFont="1" applyFill="1" applyBorder="1" applyAlignment="1" applyProtection="1">
      <alignment vertical="center" wrapText="1"/>
      <protection/>
    </xf>
    <xf numFmtId="4" fontId="8" fillId="0" borderId="22" xfId="0" applyNumberFormat="1" applyFont="1" applyFill="1" applyBorder="1" applyAlignment="1" applyProtection="1">
      <alignment vertical="center" wrapText="1"/>
      <protection/>
    </xf>
    <xf numFmtId="0" fontId="8" fillId="46" borderId="26" xfId="0" applyNumberFormat="1" applyFont="1" applyFill="1" applyBorder="1" applyAlignment="1" applyProtection="1">
      <alignment horizontal="center" vertical="center"/>
      <protection/>
    </xf>
    <xf numFmtId="1" fontId="8" fillId="0" borderId="44" xfId="0" applyNumberFormat="1" applyFont="1" applyFill="1" applyBorder="1" applyAlignment="1" applyProtection="1">
      <alignment horizontal="center" vertical="center" wrapText="1"/>
      <protection/>
    </xf>
    <xf numFmtId="1" fontId="0" fillId="0" borderId="33"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8" fillId="46" borderId="0" xfId="0" applyNumberFormat="1" applyFont="1" applyFill="1" applyAlignment="1">
      <alignment/>
    </xf>
    <xf numFmtId="0" fontId="8" fillId="46" borderId="21" xfId="0" applyNumberFormat="1" applyFont="1" applyFill="1" applyBorder="1" applyAlignment="1" applyProtection="1">
      <alignment horizontal="center" vertical="center"/>
      <protection/>
    </xf>
    <xf numFmtId="0" fontId="8" fillId="46" borderId="22" xfId="0" applyNumberFormat="1" applyFont="1" applyFill="1" applyBorder="1" applyAlignment="1" applyProtection="1">
      <alignment horizontal="center" vertical="center"/>
      <protection/>
    </xf>
    <xf numFmtId="1" fontId="8" fillId="0" borderId="33" xfId="0" applyNumberFormat="1" applyFont="1" applyFill="1" applyBorder="1" applyAlignment="1" applyProtection="1">
      <alignment horizontal="center" vertical="center"/>
      <protection/>
    </xf>
    <xf numFmtId="1" fontId="8" fillId="0" borderId="34" xfId="0" applyNumberFormat="1" applyFont="1" applyFill="1" applyBorder="1" applyAlignment="1" applyProtection="1">
      <alignment horizontal="center" vertical="center"/>
      <protection/>
    </xf>
    <xf numFmtId="0" fontId="8" fillId="0" borderId="36" xfId="0" applyNumberFormat="1" applyFont="1" applyFill="1" applyBorder="1" applyAlignment="1" applyProtection="1">
      <alignment horizontal="center" vertical="center" wrapText="1"/>
      <protection/>
    </xf>
    <xf numFmtId="0" fontId="8" fillId="46" borderId="25" xfId="0" applyNumberFormat="1" applyFont="1" applyFill="1" applyBorder="1" applyAlignment="1" applyProtection="1">
      <alignment horizontal="center" vertical="center"/>
      <protection/>
    </xf>
    <xf numFmtId="0" fontId="8" fillId="46" borderId="36" xfId="0" applyNumberFormat="1" applyFont="1" applyFill="1" applyBorder="1" applyAlignment="1" applyProtection="1">
      <alignment horizontal="center" vertical="center" wrapText="1"/>
      <protection/>
    </xf>
    <xf numFmtId="0" fontId="10" fillId="46" borderId="0" xfId="0" applyNumberFormat="1" applyFont="1" applyFill="1" applyAlignment="1">
      <alignment/>
    </xf>
    <xf numFmtId="0" fontId="0" fillId="46" borderId="0" xfId="0" applyNumberFormat="1" applyFont="1" applyFill="1" applyAlignment="1">
      <alignment/>
    </xf>
    <xf numFmtId="1" fontId="8" fillId="0" borderId="26" xfId="0" applyNumberFormat="1" applyFont="1" applyFill="1" applyBorder="1" applyAlignment="1" applyProtection="1">
      <alignment horizontal="center" vertical="center"/>
      <protection/>
    </xf>
    <xf numFmtId="0" fontId="8" fillId="0" borderId="45"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33"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4" fontId="6" fillId="0" borderId="36" xfId="0" applyNumberFormat="1" applyFont="1" applyFill="1" applyBorder="1" applyAlignment="1" applyProtection="1">
      <alignment horizontal="center" vertical="center"/>
      <protection/>
    </xf>
    <xf numFmtId="0" fontId="6" fillId="0" borderId="20" xfId="0" applyNumberFormat="1" applyFont="1" applyFill="1" applyBorder="1" applyAlignment="1">
      <alignment vertical="center"/>
    </xf>
    <xf numFmtId="181" fontId="6" fillId="0" borderId="25" xfId="0" applyNumberFormat="1" applyFont="1" applyFill="1" applyBorder="1" applyAlignment="1" applyProtection="1">
      <alignment vertical="center" wrapText="1"/>
      <protection/>
    </xf>
    <xf numFmtId="0" fontId="8" fillId="0" borderId="23" xfId="0" applyNumberFormat="1" applyFont="1" applyFill="1" applyBorder="1" applyAlignment="1">
      <alignment vertical="center"/>
    </xf>
    <xf numFmtId="181" fontId="6" fillId="0" borderId="38" xfId="0" applyNumberFormat="1" applyFont="1" applyFill="1" applyBorder="1" applyAlignment="1" applyProtection="1">
      <alignment vertical="center" wrapText="1"/>
      <protection/>
    </xf>
    <xf numFmtId="181" fontId="6" fillId="0" borderId="46" xfId="0" applyNumberFormat="1" applyFont="1" applyFill="1" applyBorder="1" applyAlignment="1" applyProtection="1">
      <alignment vertical="center" wrapText="1"/>
      <protection/>
    </xf>
    <xf numFmtId="181" fontId="6" fillId="0" borderId="37" xfId="0" applyNumberFormat="1" applyFont="1" applyFill="1" applyBorder="1" applyAlignment="1" applyProtection="1">
      <alignment vertical="center" wrapText="1"/>
      <protection/>
    </xf>
    <xf numFmtId="181" fontId="6" fillId="0" borderId="36" xfId="0" applyNumberFormat="1" applyFont="1" applyFill="1" applyBorder="1" applyAlignment="1" applyProtection="1">
      <alignment vertical="center" wrapText="1"/>
      <protection/>
    </xf>
    <xf numFmtId="1" fontId="6" fillId="0" borderId="22" xfId="0" applyNumberFormat="1" applyFont="1" applyFill="1" applyBorder="1" applyAlignment="1">
      <alignment vertical="center"/>
    </xf>
    <xf numFmtId="0" fontId="8" fillId="0" borderId="22" xfId="0" applyNumberFormat="1" applyFont="1" applyFill="1" applyBorder="1" applyAlignment="1">
      <alignment vertical="center"/>
    </xf>
    <xf numFmtId="0" fontId="8" fillId="0" borderId="25" xfId="0" applyNumberFormat="1" applyFont="1" applyFill="1" applyBorder="1" applyAlignment="1">
      <alignment vertical="center"/>
    </xf>
    <xf numFmtId="1" fontId="6" fillId="0" borderId="20" xfId="0" applyNumberFormat="1" applyFont="1" applyFill="1" applyBorder="1" applyAlignment="1">
      <alignment vertical="center"/>
    </xf>
    <xf numFmtId="0" fontId="8" fillId="0" borderId="47" xfId="0" applyNumberFormat="1" applyFont="1" applyFill="1" applyBorder="1" applyAlignment="1">
      <alignment vertical="center"/>
    </xf>
    <xf numFmtId="0" fontId="6" fillId="0" borderId="22" xfId="0" applyNumberFormat="1" applyFont="1" applyFill="1" applyBorder="1" applyAlignment="1">
      <alignment vertical="center"/>
    </xf>
    <xf numFmtId="181" fontId="6" fillId="0" borderId="35" xfId="0" applyNumberFormat="1" applyFont="1" applyFill="1" applyBorder="1" applyAlignment="1" applyProtection="1">
      <alignment vertical="center" wrapText="1"/>
      <protection/>
    </xf>
    <xf numFmtId="0" fontId="8" fillId="0" borderId="32" xfId="0" applyNumberFormat="1" applyFont="1" applyFill="1" applyBorder="1" applyAlignment="1">
      <alignment vertical="center"/>
    </xf>
    <xf numFmtId="181" fontId="6" fillId="0" borderId="32" xfId="0" applyNumberFormat="1" applyFont="1" applyFill="1" applyBorder="1" applyAlignment="1" applyProtection="1">
      <alignment vertical="center" wrapText="1"/>
      <protection/>
    </xf>
    <xf numFmtId="0" fontId="6" fillId="0" borderId="25" xfId="0" applyNumberFormat="1" applyFont="1" applyFill="1" applyBorder="1" applyAlignment="1">
      <alignment vertical="center"/>
    </xf>
    <xf numFmtId="0" fontId="8" fillId="0" borderId="48" xfId="0" applyNumberFormat="1" applyFont="1" applyFill="1" applyBorder="1" applyAlignment="1">
      <alignment vertical="center"/>
    </xf>
    <xf numFmtId="181" fontId="6" fillId="0" borderId="48" xfId="0" applyNumberFormat="1" applyFont="1" applyFill="1" applyBorder="1" applyAlignment="1" applyProtection="1">
      <alignment vertical="center" wrapText="1"/>
      <protection/>
    </xf>
    <xf numFmtId="0" fontId="6" fillId="0" borderId="46" xfId="0" applyNumberFormat="1" applyFont="1" applyFill="1" applyBorder="1" applyAlignment="1">
      <alignment vertical="center"/>
    </xf>
    <xf numFmtId="0" fontId="8" fillId="0" borderId="46" xfId="0" applyNumberFormat="1" applyFont="1" applyFill="1" applyBorder="1" applyAlignment="1">
      <alignment vertical="center"/>
    </xf>
    <xf numFmtId="0" fontId="6" fillId="0" borderId="46" xfId="0" applyNumberFormat="1" applyFont="1" applyFill="1" applyBorder="1" applyAlignment="1">
      <alignment horizontal="center" vertical="center"/>
    </xf>
    <xf numFmtId="181" fontId="6" fillId="0" borderId="46" xfId="0" applyNumberFormat="1" applyFont="1" applyFill="1" applyBorder="1" applyAlignment="1">
      <alignment vertical="center" wrapText="1"/>
    </xf>
    <xf numFmtId="181" fontId="6" fillId="0" borderId="46" xfId="0" applyNumberFormat="1" applyFont="1" applyFill="1" applyBorder="1" applyAlignment="1">
      <alignment horizontal="right" vertical="center" wrapText="1"/>
    </xf>
    <xf numFmtId="0" fontId="6" fillId="46" borderId="0" xfId="0" applyNumberFormat="1" applyFont="1" applyFill="1" applyAlignment="1">
      <alignment/>
    </xf>
    <xf numFmtId="0" fontId="6" fillId="46" borderId="0" xfId="0" applyNumberFormat="1" applyFont="1" applyFill="1" applyAlignment="1">
      <alignment/>
    </xf>
    <xf numFmtId="0" fontId="6" fillId="46" borderId="21" xfId="0" applyNumberFormat="1" applyFont="1" applyFill="1" applyBorder="1" applyAlignment="1" applyProtection="1">
      <alignment horizontal="center" vertical="center"/>
      <protection/>
    </xf>
    <xf numFmtId="0" fontId="6" fillId="46" borderId="20"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4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46" borderId="36"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2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49" fontId="6" fillId="0" borderId="20" xfId="0" applyNumberFormat="1" applyFont="1" applyFill="1" applyBorder="1" applyAlignment="1" applyProtection="1">
      <alignment vertical="center" wrapText="1"/>
      <protection/>
    </xf>
    <xf numFmtId="49" fontId="6" fillId="0" borderId="35" xfId="0" applyNumberFormat="1" applyFont="1" applyFill="1" applyBorder="1" applyAlignment="1" applyProtection="1">
      <alignment vertical="center" wrapText="1"/>
      <protection/>
    </xf>
    <xf numFmtId="0" fontId="6" fillId="46" borderId="0" xfId="0" applyNumberFormat="1" applyFont="1" applyFill="1" applyAlignment="1">
      <alignment horizontal="right" vertical="center"/>
    </xf>
    <xf numFmtId="181" fontId="6" fillId="0" borderId="44" xfId="0" applyNumberFormat="1" applyFont="1" applyFill="1" applyBorder="1" applyAlignment="1" applyProtection="1">
      <alignment vertical="center" wrapText="1"/>
      <protection/>
    </xf>
    <xf numFmtId="0" fontId="8" fillId="46" borderId="20" xfId="0" applyNumberFormat="1" applyFont="1" applyFill="1" applyBorder="1" applyAlignment="1" applyProtection="1">
      <alignment horizontal="center" vertical="center" wrapText="1"/>
      <protection/>
    </xf>
    <xf numFmtId="182" fontId="8" fillId="0" borderId="22" xfId="0" applyNumberFormat="1" applyFont="1" applyFill="1" applyBorder="1" applyAlignment="1" applyProtection="1">
      <alignment horizontal="center" vertical="center" wrapText="1"/>
      <protection/>
    </xf>
    <xf numFmtId="0" fontId="8" fillId="46" borderId="22" xfId="0" applyNumberFormat="1" applyFont="1" applyFill="1" applyBorder="1" applyAlignment="1" applyProtection="1">
      <alignment horizontal="center" vertical="center" wrapText="1"/>
      <protection/>
    </xf>
    <xf numFmtId="182" fontId="8" fillId="0" borderId="25" xfId="0" applyNumberFormat="1" applyFont="1" applyFill="1" applyBorder="1" applyAlignment="1" applyProtection="1">
      <alignment horizontal="center" vertical="center" wrapText="1"/>
      <protection/>
    </xf>
    <xf numFmtId="0" fontId="8" fillId="46" borderId="25" xfId="0" applyNumberFormat="1" applyFont="1" applyFill="1" applyBorder="1" applyAlignment="1" applyProtection="1">
      <alignment horizontal="center" vertical="center" wrapText="1"/>
      <protection/>
    </xf>
    <xf numFmtId="0" fontId="8" fillId="46" borderId="0" xfId="0" applyNumberFormat="1" applyFont="1" applyFill="1" applyAlignment="1" applyProtection="1">
      <alignment horizontal="right" vertical="center"/>
      <protection/>
    </xf>
    <xf numFmtId="4" fontId="6" fillId="0" borderId="44" xfId="0" applyNumberFormat="1" applyFont="1" applyFill="1" applyBorder="1" applyAlignment="1" applyProtection="1">
      <alignment horizontal="center" vertical="center"/>
      <protection/>
    </xf>
    <xf numFmtId="181" fontId="6" fillId="0" borderId="22" xfId="0" applyNumberFormat="1" applyFont="1" applyFill="1" applyBorder="1" applyAlignment="1" applyProtection="1">
      <alignment vertical="center" wrapText="1"/>
      <protection/>
    </xf>
    <xf numFmtId="0" fontId="6" fillId="0" borderId="23" xfId="0" applyNumberFormat="1" applyFont="1" applyFill="1" applyBorder="1" applyAlignment="1">
      <alignment vertical="center"/>
    </xf>
    <xf numFmtId="0" fontId="6" fillId="0" borderId="44" xfId="0" applyNumberFormat="1" applyFont="1" applyFill="1" applyBorder="1" applyAlignment="1">
      <alignment vertical="center"/>
    </xf>
    <xf numFmtId="181" fontId="6" fillId="0" borderId="44" xfId="0" applyNumberFormat="1" applyFont="1" applyFill="1" applyBorder="1" applyAlignment="1">
      <alignment horizontal="right" vertical="center" wrapText="1"/>
    </xf>
    <xf numFmtId="181" fontId="6" fillId="0" borderId="44" xfId="0" applyNumberFormat="1" applyFont="1" applyFill="1" applyBorder="1" applyAlignment="1">
      <alignment vertical="center" wrapText="1"/>
    </xf>
    <xf numFmtId="0" fontId="6" fillId="0" borderId="22" xfId="0" applyNumberFormat="1" applyFont="1" applyFill="1" applyBorder="1" applyAlignment="1">
      <alignment horizontal="center" vertical="center"/>
    </xf>
    <xf numFmtId="181" fontId="6" fillId="0" borderId="22" xfId="0" applyNumberFormat="1" applyFont="1" applyFill="1" applyBorder="1" applyAlignment="1">
      <alignment horizontal="right" vertical="center" wrapText="1"/>
    </xf>
    <xf numFmtId="181" fontId="6" fillId="0" borderId="22" xfId="0" applyNumberFormat="1" applyFont="1" applyFill="1" applyBorder="1" applyAlignment="1">
      <alignment vertical="center" wrapText="1"/>
    </xf>
    <xf numFmtId="0" fontId="2"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cellXfs>
  <cellStyles count="13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Accent1 1" xfId="63"/>
    <cellStyle name="20% - Accent1 1 1" xfId="64"/>
    <cellStyle name="20% - Accent2 1" xfId="65"/>
    <cellStyle name="20% - Accent2 1 1" xfId="66"/>
    <cellStyle name="20% - Accent3 1" xfId="67"/>
    <cellStyle name="20% - Accent3 1 1" xfId="68"/>
    <cellStyle name="20% - Accent4 1" xfId="69"/>
    <cellStyle name="20% - Accent4 1 1" xfId="70"/>
    <cellStyle name="20% - Accent5 1" xfId="71"/>
    <cellStyle name="20% - Accent5 1 1" xfId="72"/>
    <cellStyle name="20% - Accent6 1" xfId="73"/>
    <cellStyle name="20% - Accent6 1 1" xfId="74"/>
    <cellStyle name="40% - Accent1 1" xfId="75"/>
    <cellStyle name="40% - Accent1 1 1" xfId="76"/>
    <cellStyle name="40% - Accent2 1" xfId="77"/>
    <cellStyle name="40% - Accent2 1 1" xfId="78"/>
    <cellStyle name="40% - Accent3 1" xfId="79"/>
    <cellStyle name="40% - Accent3 1 1" xfId="80"/>
    <cellStyle name="40% - Accent4 1" xfId="81"/>
    <cellStyle name="40% - Accent4 1 1" xfId="82"/>
    <cellStyle name="40% - Accent5 1" xfId="83"/>
    <cellStyle name="40% - Accent5 1 1" xfId="84"/>
    <cellStyle name="40% - Accent6 1" xfId="85"/>
    <cellStyle name="40% - Accent6 1 1" xfId="86"/>
    <cellStyle name="60% - Accent1 1" xfId="87"/>
    <cellStyle name="60% - Accent1 1 1" xfId="88"/>
    <cellStyle name="60% - Accent2 1" xfId="89"/>
    <cellStyle name="60% - Accent2 1 1" xfId="90"/>
    <cellStyle name="60% - Accent3 1" xfId="91"/>
    <cellStyle name="60% - Accent3 1 1" xfId="92"/>
    <cellStyle name="60% - Accent4 1" xfId="93"/>
    <cellStyle name="60% - Accent4 1 1" xfId="94"/>
    <cellStyle name="60% - Accent5 1" xfId="95"/>
    <cellStyle name="60% - Accent5 1 1" xfId="96"/>
    <cellStyle name="60% - Accent6 1" xfId="97"/>
    <cellStyle name="60% - Accent6 1 1" xfId="98"/>
    <cellStyle name="Accent1 1" xfId="99"/>
    <cellStyle name="Accent1 1 1" xfId="100"/>
    <cellStyle name="Accent2 1" xfId="101"/>
    <cellStyle name="Accent2 1 1" xfId="102"/>
    <cellStyle name="Accent3 1" xfId="103"/>
    <cellStyle name="Accent3 1 1" xfId="104"/>
    <cellStyle name="Accent4 1" xfId="105"/>
    <cellStyle name="Accent4 1 1" xfId="106"/>
    <cellStyle name="Accent5 1" xfId="107"/>
    <cellStyle name="Accent5 1 1" xfId="108"/>
    <cellStyle name="Accent6 1" xfId="109"/>
    <cellStyle name="Accent6 1 1" xfId="110"/>
    <cellStyle name="Bad 1" xfId="111"/>
    <cellStyle name="Bad 1 1" xfId="112"/>
    <cellStyle name="Calculation 1" xfId="113"/>
    <cellStyle name="Calculation 1 1" xfId="114"/>
    <cellStyle name="Check Cell 1" xfId="115"/>
    <cellStyle name="Check Cell 1 1" xfId="116"/>
    <cellStyle name="Explanatory Text 1" xfId="117"/>
    <cellStyle name="Explanatory Text 1 1" xfId="118"/>
    <cellStyle name="Good 1" xfId="119"/>
    <cellStyle name="Good 1 1" xfId="120"/>
    <cellStyle name="Heading 1 1" xfId="121"/>
    <cellStyle name="Heading 1 1 1" xfId="122"/>
    <cellStyle name="Heading 2 1" xfId="123"/>
    <cellStyle name="Heading 2 1 1" xfId="124"/>
    <cellStyle name="Heading 3 1" xfId="125"/>
    <cellStyle name="Heading 3 1 1" xfId="126"/>
    <cellStyle name="Heading 4 1" xfId="127"/>
    <cellStyle name="Heading 4 1 1" xfId="128"/>
    <cellStyle name="Input 1" xfId="129"/>
    <cellStyle name="Input 1 1" xfId="130"/>
    <cellStyle name="Linked Cell 1" xfId="131"/>
    <cellStyle name="Linked Cell 1 1" xfId="132"/>
    <cellStyle name="Neutral 1" xfId="133"/>
    <cellStyle name="Neutral 1 1" xfId="134"/>
    <cellStyle name="Note 1" xfId="135"/>
    <cellStyle name="Note 1 1" xfId="136"/>
    <cellStyle name="Output 1" xfId="137"/>
    <cellStyle name="Output 1 1" xfId="138"/>
    <cellStyle name="Title 1" xfId="139"/>
    <cellStyle name="Title 1 1" xfId="140"/>
    <cellStyle name="Total 1" xfId="141"/>
    <cellStyle name="Total 1 1" xfId="142"/>
    <cellStyle name="Warning Text 1" xfId="143"/>
    <cellStyle name="Warning Text 1 1" xfId="144"/>
    <cellStyle name="常规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showGridLines="0" showZeros="0" workbookViewId="0" topLeftCell="A22">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47"/>
      <c r="B1" s="147"/>
      <c r="C1" s="147"/>
      <c r="D1" s="67" t="s">
        <v>0</v>
      </c>
    </row>
    <row r="2" spans="1:4" ht="20.25" customHeight="1">
      <c r="A2" s="63" t="s">
        <v>1</v>
      </c>
      <c r="B2" s="63"/>
      <c r="C2" s="63"/>
      <c r="D2" s="63"/>
    </row>
    <row r="3" spans="1:4" ht="20.25" customHeight="1">
      <c r="A3" s="148" t="s">
        <v>2</v>
      </c>
      <c r="B3" s="149"/>
      <c r="C3" s="87"/>
      <c r="D3" s="67" t="s">
        <v>3</v>
      </c>
    </row>
    <row r="4" spans="1:4" ht="19.5" customHeight="1">
      <c r="A4" s="150" t="s">
        <v>4</v>
      </c>
      <c r="B4" s="151"/>
      <c r="C4" s="150" t="s">
        <v>5</v>
      </c>
      <c r="D4" s="151"/>
    </row>
    <row r="5" spans="1:4" ht="19.5" customHeight="1">
      <c r="A5" s="153" t="s">
        <v>6</v>
      </c>
      <c r="B5" s="153" t="s">
        <v>7</v>
      </c>
      <c r="C5" s="153" t="s">
        <v>6</v>
      </c>
      <c r="D5" s="201" t="s">
        <v>7</v>
      </c>
    </row>
    <row r="6" spans="1:4" ht="19.5" customHeight="1">
      <c r="A6" s="168" t="s">
        <v>8</v>
      </c>
      <c r="B6" s="202">
        <v>34352.24</v>
      </c>
      <c r="C6" s="168" t="s">
        <v>9</v>
      </c>
      <c r="D6" s="202">
        <v>20.58</v>
      </c>
    </row>
    <row r="7" spans="1:4" ht="19.5" customHeight="1">
      <c r="A7" s="168" t="s">
        <v>10</v>
      </c>
      <c r="B7" s="157">
        <v>0</v>
      </c>
      <c r="C7" s="168" t="s">
        <v>11</v>
      </c>
      <c r="D7" s="202">
        <v>0</v>
      </c>
    </row>
    <row r="8" spans="1:4" ht="19.5" customHeight="1">
      <c r="A8" s="156" t="s">
        <v>12</v>
      </c>
      <c r="B8" s="202">
        <v>0</v>
      </c>
      <c r="C8" s="203" t="s">
        <v>13</v>
      </c>
      <c r="D8" s="202">
        <v>0</v>
      </c>
    </row>
    <row r="9" spans="1:4" ht="19.5" customHeight="1">
      <c r="A9" s="168" t="s">
        <v>14</v>
      </c>
      <c r="B9" s="194">
        <v>5036.24</v>
      </c>
      <c r="C9" s="168" t="s">
        <v>15</v>
      </c>
      <c r="D9" s="202">
        <v>0</v>
      </c>
    </row>
    <row r="10" spans="1:4" ht="19.5" customHeight="1">
      <c r="A10" s="168" t="s">
        <v>16</v>
      </c>
      <c r="B10" s="202">
        <v>0</v>
      </c>
      <c r="C10" s="168" t="s">
        <v>17</v>
      </c>
      <c r="D10" s="202">
        <v>27.8</v>
      </c>
    </row>
    <row r="11" spans="1:4" ht="19.5" customHeight="1">
      <c r="A11" s="168" t="s">
        <v>18</v>
      </c>
      <c r="B11" s="202">
        <v>3351.1</v>
      </c>
      <c r="C11" s="168" t="s">
        <v>19</v>
      </c>
      <c r="D11" s="202">
        <v>53800.95</v>
      </c>
    </row>
    <row r="12" spans="1:4" ht="19.5" customHeight="1">
      <c r="A12" s="168"/>
      <c r="B12" s="202"/>
      <c r="C12" s="168" t="s">
        <v>20</v>
      </c>
      <c r="D12" s="202">
        <v>0</v>
      </c>
    </row>
    <row r="13" spans="1:4" ht="19.5" customHeight="1">
      <c r="A13" s="163"/>
      <c r="B13" s="202"/>
      <c r="C13" s="168" t="s">
        <v>21</v>
      </c>
      <c r="D13" s="202">
        <v>2691.72</v>
      </c>
    </row>
    <row r="14" spans="1:4" ht="19.5" customHeight="1">
      <c r="A14" s="163"/>
      <c r="B14" s="202"/>
      <c r="C14" s="168" t="s">
        <v>22</v>
      </c>
      <c r="D14" s="202">
        <v>0</v>
      </c>
    </row>
    <row r="15" spans="1:4" ht="19.5" customHeight="1">
      <c r="A15" s="163"/>
      <c r="B15" s="202"/>
      <c r="C15" s="168" t="s">
        <v>23</v>
      </c>
      <c r="D15" s="202">
        <v>1152.84</v>
      </c>
    </row>
    <row r="16" spans="1:4" ht="19.5" customHeight="1">
      <c r="A16" s="163"/>
      <c r="B16" s="202"/>
      <c r="C16" s="168" t="s">
        <v>24</v>
      </c>
      <c r="D16" s="202">
        <v>0</v>
      </c>
    </row>
    <row r="17" spans="1:4" ht="19.5" customHeight="1">
      <c r="A17" s="163"/>
      <c r="B17" s="202"/>
      <c r="C17" s="168" t="s">
        <v>25</v>
      </c>
      <c r="D17" s="202">
        <v>0</v>
      </c>
    </row>
    <row r="18" spans="1:4" ht="19.5" customHeight="1">
      <c r="A18" s="163"/>
      <c r="B18" s="202"/>
      <c r="C18" s="168" t="s">
        <v>26</v>
      </c>
      <c r="D18" s="202">
        <v>6292.58</v>
      </c>
    </row>
    <row r="19" spans="1:4" ht="19.5" customHeight="1">
      <c r="A19" s="163"/>
      <c r="B19" s="202"/>
      <c r="C19" s="168" t="s">
        <v>27</v>
      </c>
      <c r="D19" s="202">
        <v>0</v>
      </c>
    </row>
    <row r="20" spans="1:4" ht="19.5" customHeight="1">
      <c r="A20" s="163"/>
      <c r="B20" s="202"/>
      <c r="C20" s="168" t="s">
        <v>28</v>
      </c>
      <c r="D20" s="202">
        <v>0</v>
      </c>
    </row>
    <row r="21" spans="1:4" ht="19.5" customHeight="1">
      <c r="A21" s="163"/>
      <c r="B21" s="202"/>
      <c r="C21" s="168" t="s">
        <v>29</v>
      </c>
      <c r="D21" s="202">
        <v>0</v>
      </c>
    </row>
    <row r="22" spans="1:4" ht="19.5" customHeight="1">
      <c r="A22" s="163"/>
      <c r="B22" s="202"/>
      <c r="C22" s="168" t="s">
        <v>30</v>
      </c>
      <c r="D22" s="202">
        <v>0</v>
      </c>
    </row>
    <row r="23" spans="1:4" ht="19.5" customHeight="1">
      <c r="A23" s="163"/>
      <c r="B23" s="202"/>
      <c r="C23" s="168" t="s">
        <v>31</v>
      </c>
      <c r="D23" s="202">
        <v>0</v>
      </c>
    </row>
    <row r="24" spans="1:4" ht="19.5" customHeight="1">
      <c r="A24" s="163"/>
      <c r="B24" s="202"/>
      <c r="C24" s="168" t="s">
        <v>32</v>
      </c>
      <c r="D24" s="202">
        <v>0</v>
      </c>
    </row>
    <row r="25" spans="1:4" ht="19.5" customHeight="1">
      <c r="A25" s="163"/>
      <c r="B25" s="202"/>
      <c r="C25" s="168" t="s">
        <v>33</v>
      </c>
      <c r="D25" s="202">
        <v>1897.05</v>
      </c>
    </row>
    <row r="26" spans="1:4" ht="19.5" customHeight="1">
      <c r="A26" s="168"/>
      <c r="B26" s="202"/>
      <c r="C26" s="168" t="s">
        <v>34</v>
      </c>
      <c r="D26" s="202">
        <v>0</v>
      </c>
    </row>
    <row r="27" spans="1:4" ht="19.5" customHeight="1">
      <c r="A27" s="168"/>
      <c r="B27" s="202"/>
      <c r="C27" s="168" t="s">
        <v>35</v>
      </c>
      <c r="D27" s="202">
        <v>0</v>
      </c>
    </row>
    <row r="28" spans="1:4" ht="19.5" customHeight="1">
      <c r="A28" s="168" t="s">
        <v>36</v>
      </c>
      <c r="B28" s="202"/>
      <c r="C28" s="168" t="s">
        <v>37</v>
      </c>
      <c r="D28" s="202">
        <v>3626</v>
      </c>
    </row>
    <row r="29" spans="1:4" ht="19.5" customHeight="1">
      <c r="A29" s="168"/>
      <c r="B29" s="202"/>
      <c r="C29" s="168" t="s">
        <v>38</v>
      </c>
      <c r="D29" s="202">
        <v>0</v>
      </c>
    </row>
    <row r="30" spans="1:4" ht="19.5" customHeight="1">
      <c r="A30" s="172"/>
      <c r="B30" s="157"/>
      <c r="C30" s="172" t="s">
        <v>39</v>
      </c>
      <c r="D30" s="157">
        <v>0</v>
      </c>
    </row>
    <row r="31" spans="1:4" ht="19.5" customHeight="1">
      <c r="A31" s="175"/>
      <c r="B31" s="160"/>
      <c r="C31" s="175" t="s">
        <v>40</v>
      </c>
      <c r="D31" s="160">
        <v>0</v>
      </c>
    </row>
    <row r="32" spans="1:4" ht="19.5" customHeight="1">
      <c r="A32" s="175"/>
      <c r="B32" s="160"/>
      <c r="C32" s="175" t="s">
        <v>41</v>
      </c>
      <c r="D32" s="160">
        <v>0</v>
      </c>
    </row>
    <row r="33" spans="1:4" ht="19.5" customHeight="1">
      <c r="A33" s="175"/>
      <c r="B33" s="160"/>
      <c r="C33" s="175" t="s">
        <v>42</v>
      </c>
      <c r="D33" s="160">
        <v>0</v>
      </c>
    </row>
    <row r="34" spans="1:4" ht="19.5" customHeight="1">
      <c r="A34" s="175"/>
      <c r="B34" s="160"/>
      <c r="C34" s="175" t="s">
        <v>43</v>
      </c>
      <c r="D34" s="160">
        <v>0</v>
      </c>
    </row>
    <row r="35" spans="1:4" ht="19.5" customHeight="1">
      <c r="A35" s="175"/>
      <c r="B35" s="160"/>
      <c r="C35" s="175" t="s">
        <v>44</v>
      </c>
      <c r="D35" s="160">
        <v>0</v>
      </c>
    </row>
    <row r="36" spans="1:4" ht="19.5" customHeight="1">
      <c r="A36" s="175"/>
      <c r="B36" s="160"/>
      <c r="C36" s="175"/>
      <c r="D36" s="178"/>
    </row>
    <row r="37" spans="1:4" ht="19.5" customHeight="1">
      <c r="A37" s="177" t="s">
        <v>45</v>
      </c>
      <c r="B37" s="178">
        <f>SUM(B6:B34)</f>
        <v>42739.579999999994</v>
      </c>
      <c r="C37" s="177" t="s">
        <v>46</v>
      </c>
      <c r="D37" s="178">
        <f>SUM(D6:D35)</f>
        <v>69509.51999999999</v>
      </c>
    </row>
    <row r="38" spans="1:4" ht="19.5" customHeight="1">
      <c r="A38" s="175" t="s">
        <v>47</v>
      </c>
      <c r="B38" s="160">
        <v>0</v>
      </c>
      <c r="C38" s="175" t="s">
        <v>48</v>
      </c>
      <c r="D38" s="160">
        <v>0</v>
      </c>
    </row>
    <row r="39" spans="1:4" ht="19.5" customHeight="1">
      <c r="A39" s="175" t="s">
        <v>49</v>
      </c>
      <c r="B39" s="160">
        <v>26769.94</v>
      </c>
      <c r="C39" s="175" t="s">
        <v>50</v>
      </c>
      <c r="D39" s="160">
        <v>0</v>
      </c>
    </row>
    <row r="40" spans="1:4" ht="19.5" customHeight="1">
      <c r="A40" s="175"/>
      <c r="B40" s="160"/>
      <c r="C40" s="175" t="s">
        <v>51</v>
      </c>
      <c r="D40" s="160">
        <v>0</v>
      </c>
    </row>
    <row r="41" spans="1:4" ht="19.5" customHeight="1">
      <c r="A41" s="204"/>
      <c r="B41" s="205"/>
      <c r="C41" s="204"/>
      <c r="D41" s="206"/>
    </row>
    <row r="42" spans="1:4" ht="19.5" customHeight="1">
      <c r="A42" s="207" t="s">
        <v>52</v>
      </c>
      <c r="B42" s="208">
        <f>SUM(B37:B39)</f>
        <v>69509.51999999999</v>
      </c>
      <c r="C42" s="207" t="s">
        <v>53</v>
      </c>
      <c r="D42" s="209">
        <f>SUM(D37,D38,D40)</f>
        <v>69509.51999999999</v>
      </c>
    </row>
    <row r="43" spans="1:4" ht="20.25" customHeight="1">
      <c r="A43" s="210"/>
      <c r="B43" s="211"/>
      <c r="C43" s="212"/>
      <c r="D43" s="147"/>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H17"/>
    </sheetView>
  </sheetViews>
  <sheetFormatPr defaultColWidth="9.33203125" defaultRowHeight="11.25"/>
  <cols>
    <col min="1" max="3" width="5.66015625" style="0" customWidth="1"/>
    <col min="4" max="4" width="17" style="0" customWidth="1"/>
    <col min="5" max="5" width="81.33203125" style="0" customWidth="1"/>
    <col min="6" max="6" width="18.16015625" style="0" customWidth="1"/>
    <col min="7" max="7" width="15.5" style="0" customWidth="1"/>
    <col min="8" max="8" width="18.16015625" style="0" customWidth="1"/>
  </cols>
  <sheetData>
    <row r="1" spans="1:8" ht="19.5" customHeight="1">
      <c r="A1" s="60"/>
      <c r="B1" s="61"/>
      <c r="C1" s="61"/>
      <c r="D1" s="61"/>
      <c r="E1" s="61"/>
      <c r="F1" s="61"/>
      <c r="G1" s="61"/>
      <c r="H1" s="62" t="s">
        <v>692</v>
      </c>
    </row>
    <row r="2" spans="1:8" ht="19.5" customHeight="1">
      <c r="A2" s="63" t="s">
        <v>693</v>
      </c>
      <c r="B2" s="63"/>
      <c r="C2" s="63"/>
      <c r="D2" s="63"/>
      <c r="E2" s="63"/>
      <c r="F2" s="63"/>
      <c r="G2" s="63"/>
      <c r="H2" s="63"/>
    </row>
    <row r="3" spans="1:8" ht="19.5" customHeight="1">
      <c r="A3" s="64" t="s">
        <v>2</v>
      </c>
      <c r="B3" s="65"/>
      <c r="C3" s="65"/>
      <c r="D3" s="65"/>
      <c r="E3" s="65"/>
      <c r="F3" s="66"/>
      <c r="G3" s="66"/>
      <c r="H3" s="67" t="s">
        <v>3</v>
      </c>
    </row>
    <row r="4" spans="1:8" ht="19.5" customHeight="1">
      <c r="A4" s="68" t="s">
        <v>56</v>
      </c>
      <c r="B4" s="69"/>
      <c r="C4" s="69"/>
      <c r="D4" s="69"/>
      <c r="E4" s="70"/>
      <c r="F4" s="71" t="s">
        <v>694</v>
      </c>
      <c r="G4" s="72"/>
      <c r="H4" s="72"/>
    </row>
    <row r="5" spans="1:8" ht="19.5" customHeight="1">
      <c r="A5" s="68" t="s">
        <v>67</v>
      </c>
      <c r="B5" s="69"/>
      <c r="C5" s="70"/>
      <c r="D5" s="73" t="s">
        <v>68</v>
      </c>
      <c r="E5" s="74" t="s">
        <v>169</v>
      </c>
      <c r="F5" s="75" t="s">
        <v>57</v>
      </c>
      <c r="G5" s="75" t="s">
        <v>165</v>
      </c>
      <c r="H5" s="72" t="s">
        <v>166</v>
      </c>
    </row>
    <row r="6" spans="1:8" ht="19.5" customHeight="1">
      <c r="A6" s="76" t="s">
        <v>77</v>
      </c>
      <c r="B6" s="77" t="s">
        <v>78</v>
      </c>
      <c r="C6" s="78" t="s">
        <v>79</v>
      </c>
      <c r="D6" s="79"/>
      <c r="E6" s="80"/>
      <c r="F6" s="81"/>
      <c r="G6" s="81"/>
      <c r="H6" s="82"/>
    </row>
    <row r="7" spans="1:8" ht="19.5" customHeight="1">
      <c r="A7" s="83" t="s">
        <v>36</v>
      </c>
      <c r="B7" s="83" t="s">
        <v>36</v>
      </c>
      <c r="C7" s="83" t="s">
        <v>36</v>
      </c>
      <c r="D7" s="83" t="s">
        <v>36</v>
      </c>
      <c r="E7" s="83" t="s">
        <v>36</v>
      </c>
      <c r="F7" s="84">
        <f aca="true" t="shared" si="0" ref="F7:F16">SUM(G7:H7)</f>
        <v>0</v>
      </c>
      <c r="G7" s="85" t="s">
        <v>36</v>
      </c>
      <c r="H7" s="84" t="s">
        <v>36</v>
      </c>
    </row>
    <row r="8" spans="1:8" ht="19.5" customHeight="1">
      <c r="A8" s="83" t="s">
        <v>36</v>
      </c>
      <c r="B8" s="83" t="s">
        <v>36</v>
      </c>
      <c r="C8" s="83" t="s">
        <v>36</v>
      </c>
      <c r="D8" s="83" t="s">
        <v>36</v>
      </c>
      <c r="E8" s="83" t="s">
        <v>36</v>
      </c>
      <c r="F8" s="84">
        <f t="shared" si="0"/>
        <v>0</v>
      </c>
      <c r="G8" s="85" t="s">
        <v>36</v>
      </c>
      <c r="H8" s="84" t="s">
        <v>36</v>
      </c>
    </row>
    <row r="9" spans="1:8" ht="19.5" customHeight="1">
      <c r="A9" s="83" t="s">
        <v>36</v>
      </c>
      <c r="B9" s="83" t="s">
        <v>36</v>
      </c>
      <c r="C9" s="83" t="s">
        <v>36</v>
      </c>
      <c r="D9" s="83" t="s">
        <v>36</v>
      </c>
      <c r="E9" s="83" t="s">
        <v>36</v>
      </c>
      <c r="F9" s="84">
        <f t="shared" si="0"/>
        <v>0</v>
      </c>
      <c r="G9" s="85" t="s">
        <v>36</v>
      </c>
      <c r="H9" s="84" t="s">
        <v>36</v>
      </c>
    </row>
    <row r="10" spans="1:8" ht="19.5" customHeight="1">
      <c r="A10" s="83" t="s">
        <v>36</v>
      </c>
      <c r="B10" s="83" t="s">
        <v>36</v>
      </c>
      <c r="C10" s="83" t="s">
        <v>36</v>
      </c>
      <c r="D10" s="83" t="s">
        <v>36</v>
      </c>
      <c r="E10" s="83" t="s">
        <v>36</v>
      </c>
      <c r="F10" s="84">
        <f t="shared" si="0"/>
        <v>0</v>
      </c>
      <c r="G10" s="85" t="s">
        <v>36</v>
      </c>
      <c r="H10" s="84" t="s">
        <v>36</v>
      </c>
    </row>
    <row r="11" spans="1:8" ht="19.5" customHeight="1">
      <c r="A11" s="83" t="s">
        <v>36</v>
      </c>
      <c r="B11" s="83" t="s">
        <v>36</v>
      </c>
      <c r="C11" s="83" t="s">
        <v>36</v>
      </c>
      <c r="D11" s="83" t="s">
        <v>36</v>
      </c>
      <c r="E11" s="83" t="s">
        <v>36</v>
      </c>
      <c r="F11" s="84">
        <f t="shared" si="0"/>
        <v>0</v>
      </c>
      <c r="G11" s="85" t="s">
        <v>36</v>
      </c>
      <c r="H11" s="84" t="s">
        <v>36</v>
      </c>
    </row>
    <row r="12" spans="1:8" ht="19.5" customHeight="1">
      <c r="A12" s="83" t="s">
        <v>36</v>
      </c>
      <c r="B12" s="83" t="s">
        <v>36</v>
      </c>
      <c r="C12" s="83" t="s">
        <v>36</v>
      </c>
      <c r="D12" s="83" t="s">
        <v>36</v>
      </c>
      <c r="E12" s="83" t="s">
        <v>36</v>
      </c>
      <c r="F12" s="84">
        <f t="shared" si="0"/>
        <v>0</v>
      </c>
      <c r="G12" s="85" t="s">
        <v>36</v>
      </c>
      <c r="H12" s="84" t="s">
        <v>36</v>
      </c>
    </row>
    <row r="13" spans="1:8" ht="19.5" customHeight="1">
      <c r="A13" s="83" t="s">
        <v>36</v>
      </c>
      <c r="B13" s="83" t="s">
        <v>36</v>
      </c>
      <c r="C13" s="83" t="s">
        <v>36</v>
      </c>
      <c r="D13" s="83" t="s">
        <v>36</v>
      </c>
      <c r="E13" s="83" t="s">
        <v>36</v>
      </c>
      <c r="F13" s="84">
        <f t="shared" si="0"/>
        <v>0</v>
      </c>
      <c r="G13" s="85" t="s">
        <v>36</v>
      </c>
      <c r="H13" s="84" t="s">
        <v>36</v>
      </c>
    </row>
    <row r="14" spans="1:8" ht="19.5" customHeight="1">
      <c r="A14" s="83" t="s">
        <v>36</v>
      </c>
      <c r="B14" s="83" t="s">
        <v>36</v>
      </c>
      <c r="C14" s="83" t="s">
        <v>36</v>
      </c>
      <c r="D14" s="83" t="s">
        <v>36</v>
      </c>
      <c r="E14" s="83" t="s">
        <v>36</v>
      </c>
      <c r="F14" s="84">
        <f t="shared" si="0"/>
        <v>0</v>
      </c>
      <c r="G14" s="85" t="s">
        <v>36</v>
      </c>
      <c r="H14" s="84" t="s">
        <v>36</v>
      </c>
    </row>
    <row r="15" spans="1:8" ht="19.5" customHeight="1">
      <c r="A15" s="83" t="s">
        <v>36</v>
      </c>
      <c r="B15" s="83" t="s">
        <v>36</v>
      </c>
      <c r="C15" s="83" t="s">
        <v>36</v>
      </c>
      <c r="D15" s="83" t="s">
        <v>36</v>
      </c>
      <c r="E15" s="83" t="s">
        <v>36</v>
      </c>
      <c r="F15" s="84">
        <f t="shared" si="0"/>
        <v>0</v>
      </c>
      <c r="G15" s="85" t="s">
        <v>36</v>
      </c>
      <c r="H15" s="84" t="s">
        <v>36</v>
      </c>
    </row>
    <row r="16" spans="1:8" ht="19.5" customHeight="1">
      <c r="A16" s="83" t="s">
        <v>36</v>
      </c>
      <c r="B16" s="83" t="s">
        <v>36</v>
      </c>
      <c r="C16" s="83" t="s">
        <v>36</v>
      </c>
      <c r="D16" s="83" t="s">
        <v>36</v>
      </c>
      <c r="E16" s="83" t="s">
        <v>36</v>
      </c>
      <c r="F16" s="84">
        <f t="shared" si="0"/>
        <v>0</v>
      </c>
      <c r="G16" s="85" t="s">
        <v>36</v>
      </c>
      <c r="H16" s="84" t="s">
        <v>36</v>
      </c>
    </row>
    <row r="17" spans="1:8" ht="11.25">
      <c r="A17" s="86" t="s">
        <v>695</v>
      </c>
      <c r="B17" s="86"/>
      <c r="C17" s="86"/>
      <c r="D17" s="86"/>
      <c r="E17" s="86"/>
      <c r="F17" s="86"/>
      <c r="G17" s="86"/>
      <c r="H17" s="86"/>
    </row>
  </sheetData>
  <sheetProtection/>
  <mergeCells count="10">
    <mergeCell ref="A2:H2"/>
    <mergeCell ref="A4:E4"/>
    <mergeCell ref="F4:H4"/>
    <mergeCell ref="A5:C5"/>
    <mergeCell ref="A17:H17"/>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7" sqref="A17:H17"/>
    </sheetView>
  </sheetViews>
  <sheetFormatPr defaultColWidth="9.33203125" defaultRowHeight="11.25"/>
  <cols>
    <col min="1" max="1" width="13.83203125" style="0" customWidth="1"/>
    <col min="2" max="2" width="38.83203125" style="0" customWidth="1"/>
    <col min="3" max="8" width="18" style="0" customWidth="1"/>
  </cols>
  <sheetData>
    <row r="1" spans="1:8" ht="19.5" customHeight="1">
      <c r="A1" s="87"/>
      <c r="B1" s="87"/>
      <c r="C1" s="87"/>
      <c r="D1" s="87"/>
      <c r="E1" s="88"/>
      <c r="F1" s="87"/>
      <c r="G1" s="87"/>
      <c r="H1" s="67" t="s">
        <v>696</v>
      </c>
    </row>
    <row r="2" spans="1:8" ht="25.5" customHeight="1">
      <c r="A2" s="63" t="s">
        <v>697</v>
      </c>
      <c r="B2" s="63"/>
      <c r="C2" s="63"/>
      <c r="D2" s="63"/>
      <c r="E2" s="63"/>
      <c r="F2" s="63"/>
      <c r="G2" s="63"/>
      <c r="H2" s="63"/>
    </row>
    <row r="3" spans="1:8" ht="19.5" customHeight="1">
      <c r="A3" s="89" t="s">
        <v>2</v>
      </c>
      <c r="B3" s="90"/>
      <c r="C3" s="90"/>
      <c r="D3" s="90"/>
      <c r="E3" s="90"/>
      <c r="F3" s="90"/>
      <c r="G3" s="90"/>
      <c r="H3" s="67" t="s">
        <v>3</v>
      </c>
    </row>
    <row r="4" spans="1:8" ht="19.5" customHeight="1">
      <c r="A4" s="91" t="s">
        <v>686</v>
      </c>
      <c r="B4" s="91" t="s">
        <v>687</v>
      </c>
      <c r="C4" s="72" t="s">
        <v>688</v>
      </c>
      <c r="D4" s="72"/>
      <c r="E4" s="82"/>
      <c r="F4" s="82"/>
      <c r="G4" s="82"/>
      <c r="H4" s="72"/>
    </row>
    <row r="5" spans="1:8" ht="19.5" customHeight="1">
      <c r="A5" s="91"/>
      <c r="B5" s="91"/>
      <c r="C5" s="92" t="s">
        <v>57</v>
      </c>
      <c r="D5" s="74" t="s">
        <v>273</v>
      </c>
      <c r="E5" s="93" t="s">
        <v>689</v>
      </c>
      <c r="F5" s="94"/>
      <c r="G5" s="95"/>
      <c r="H5" s="96" t="s">
        <v>278</v>
      </c>
    </row>
    <row r="6" spans="1:8" ht="33.75" customHeight="1">
      <c r="A6" s="80"/>
      <c r="B6" s="80"/>
      <c r="C6" s="97"/>
      <c r="D6" s="81"/>
      <c r="E6" s="98" t="s">
        <v>72</v>
      </c>
      <c r="F6" s="99" t="s">
        <v>690</v>
      </c>
      <c r="G6" s="100" t="s">
        <v>691</v>
      </c>
      <c r="H6" s="101"/>
    </row>
    <row r="7" spans="1:8" ht="19.5" customHeight="1">
      <c r="A7" s="83" t="s">
        <v>36</v>
      </c>
      <c r="B7" s="102" t="s">
        <v>36</v>
      </c>
      <c r="C7" s="85">
        <f aca="true" t="shared" si="0" ref="C7:C16">SUM(D7,F7:H7)</f>
        <v>0</v>
      </c>
      <c r="D7" s="103" t="s">
        <v>36</v>
      </c>
      <c r="E7" s="103">
        <f aca="true" t="shared" si="1" ref="E7:E16">SUM(F7:G7)</f>
        <v>0</v>
      </c>
      <c r="F7" s="103" t="s">
        <v>36</v>
      </c>
      <c r="G7" s="84" t="s">
        <v>36</v>
      </c>
      <c r="H7" s="104" t="s">
        <v>36</v>
      </c>
    </row>
    <row r="8" spans="1:8" ht="19.5" customHeight="1">
      <c r="A8" s="83" t="s">
        <v>36</v>
      </c>
      <c r="B8" s="102" t="s">
        <v>36</v>
      </c>
      <c r="C8" s="85">
        <f t="shared" si="0"/>
        <v>0</v>
      </c>
      <c r="D8" s="103" t="s">
        <v>36</v>
      </c>
      <c r="E8" s="103">
        <f t="shared" si="1"/>
        <v>0</v>
      </c>
      <c r="F8" s="103" t="s">
        <v>36</v>
      </c>
      <c r="G8" s="84" t="s">
        <v>36</v>
      </c>
      <c r="H8" s="104" t="s">
        <v>36</v>
      </c>
    </row>
    <row r="9" spans="1:8" ht="19.5" customHeight="1">
      <c r="A9" s="83" t="s">
        <v>36</v>
      </c>
      <c r="B9" s="102" t="s">
        <v>36</v>
      </c>
      <c r="C9" s="85">
        <f t="shared" si="0"/>
        <v>0</v>
      </c>
      <c r="D9" s="103" t="s">
        <v>36</v>
      </c>
      <c r="E9" s="103">
        <f t="shared" si="1"/>
        <v>0</v>
      </c>
      <c r="F9" s="103" t="s">
        <v>36</v>
      </c>
      <c r="G9" s="84" t="s">
        <v>36</v>
      </c>
      <c r="H9" s="104" t="s">
        <v>36</v>
      </c>
    </row>
    <row r="10" spans="1:8" ht="19.5" customHeight="1">
      <c r="A10" s="83" t="s">
        <v>36</v>
      </c>
      <c r="B10" s="102" t="s">
        <v>36</v>
      </c>
      <c r="C10" s="85">
        <f t="shared" si="0"/>
        <v>0</v>
      </c>
      <c r="D10" s="103" t="s">
        <v>36</v>
      </c>
      <c r="E10" s="103">
        <f t="shared" si="1"/>
        <v>0</v>
      </c>
      <c r="F10" s="103" t="s">
        <v>36</v>
      </c>
      <c r="G10" s="84" t="s">
        <v>36</v>
      </c>
      <c r="H10" s="104" t="s">
        <v>36</v>
      </c>
    </row>
    <row r="11" spans="1:8" ht="19.5" customHeight="1">
      <c r="A11" s="83" t="s">
        <v>36</v>
      </c>
      <c r="B11" s="102" t="s">
        <v>36</v>
      </c>
      <c r="C11" s="85">
        <f t="shared" si="0"/>
        <v>0</v>
      </c>
      <c r="D11" s="103" t="s">
        <v>36</v>
      </c>
      <c r="E11" s="103">
        <f t="shared" si="1"/>
        <v>0</v>
      </c>
      <c r="F11" s="103" t="s">
        <v>36</v>
      </c>
      <c r="G11" s="84" t="s">
        <v>36</v>
      </c>
      <c r="H11" s="104" t="s">
        <v>36</v>
      </c>
    </row>
    <row r="12" spans="1:8" ht="19.5" customHeight="1">
      <c r="A12" s="83" t="s">
        <v>36</v>
      </c>
      <c r="B12" s="102" t="s">
        <v>36</v>
      </c>
      <c r="C12" s="85">
        <f t="shared" si="0"/>
        <v>0</v>
      </c>
      <c r="D12" s="103" t="s">
        <v>36</v>
      </c>
      <c r="E12" s="103">
        <f t="shared" si="1"/>
        <v>0</v>
      </c>
      <c r="F12" s="103" t="s">
        <v>36</v>
      </c>
      <c r="G12" s="84" t="s">
        <v>36</v>
      </c>
      <c r="H12" s="104" t="s">
        <v>36</v>
      </c>
    </row>
    <row r="13" spans="1:8" ht="19.5" customHeight="1">
      <c r="A13" s="83" t="s">
        <v>36</v>
      </c>
      <c r="B13" s="102" t="s">
        <v>36</v>
      </c>
      <c r="C13" s="85">
        <f t="shared" si="0"/>
        <v>0</v>
      </c>
      <c r="D13" s="103" t="s">
        <v>36</v>
      </c>
      <c r="E13" s="103">
        <f t="shared" si="1"/>
        <v>0</v>
      </c>
      <c r="F13" s="103" t="s">
        <v>36</v>
      </c>
      <c r="G13" s="84" t="s">
        <v>36</v>
      </c>
      <c r="H13" s="104" t="s">
        <v>36</v>
      </c>
    </row>
    <row r="14" spans="1:8" ht="19.5" customHeight="1">
      <c r="A14" s="83" t="s">
        <v>36</v>
      </c>
      <c r="B14" s="102" t="s">
        <v>36</v>
      </c>
      <c r="C14" s="85">
        <f t="shared" si="0"/>
        <v>0</v>
      </c>
      <c r="D14" s="103" t="s">
        <v>36</v>
      </c>
      <c r="E14" s="103">
        <f t="shared" si="1"/>
        <v>0</v>
      </c>
      <c r="F14" s="103" t="s">
        <v>36</v>
      </c>
      <c r="G14" s="84" t="s">
        <v>36</v>
      </c>
      <c r="H14" s="104" t="s">
        <v>36</v>
      </c>
    </row>
    <row r="15" spans="1:8" ht="19.5" customHeight="1">
      <c r="A15" s="83" t="s">
        <v>36</v>
      </c>
      <c r="B15" s="102" t="s">
        <v>36</v>
      </c>
      <c r="C15" s="85">
        <f t="shared" si="0"/>
        <v>0</v>
      </c>
      <c r="D15" s="103" t="s">
        <v>36</v>
      </c>
      <c r="E15" s="103">
        <f t="shared" si="1"/>
        <v>0</v>
      </c>
      <c r="F15" s="103" t="s">
        <v>36</v>
      </c>
      <c r="G15" s="84" t="s">
        <v>36</v>
      </c>
      <c r="H15" s="104" t="s">
        <v>36</v>
      </c>
    </row>
    <row r="16" spans="1:8" ht="19.5" customHeight="1">
      <c r="A16" s="83" t="s">
        <v>36</v>
      </c>
      <c r="B16" s="102" t="s">
        <v>36</v>
      </c>
      <c r="C16" s="85">
        <f t="shared" si="0"/>
        <v>0</v>
      </c>
      <c r="D16" s="103" t="s">
        <v>36</v>
      </c>
      <c r="E16" s="103">
        <f t="shared" si="1"/>
        <v>0</v>
      </c>
      <c r="F16" s="103" t="s">
        <v>36</v>
      </c>
      <c r="G16" s="84" t="s">
        <v>36</v>
      </c>
      <c r="H16" s="104" t="s">
        <v>36</v>
      </c>
    </row>
    <row r="17" spans="1:8" ht="11.25">
      <c r="A17" s="86" t="s">
        <v>695</v>
      </c>
      <c r="B17" s="86"/>
      <c r="C17" s="86"/>
      <c r="D17" s="86"/>
      <c r="E17" s="86"/>
      <c r="F17" s="86"/>
      <c r="G17" s="86"/>
      <c r="H17" s="86"/>
    </row>
  </sheetData>
  <sheetProtection/>
  <mergeCells count="9">
    <mergeCell ref="A2:H2"/>
    <mergeCell ref="C4:H4"/>
    <mergeCell ref="E5:G5"/>
    <mergeCell ref="A17:H17"/>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19" sqref="E19"/>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60"/>
      <c r="B1" s="61"/>
      <c r="C1" s="61"/>
      <c r="D1" s="61"/>
      <c r="E1" s="61"/>
      <c r="F1" s="61"/>
      <c r="G1" s="61"/>
      <c r="H1" s="62" t="s">
        <v>698</v>
      </c>
    </row>
    <row r="2" spans="1:8" ht="19.5" customHeight="1">
      <c r="A2" s="63" t="s">
        <v>699</v>
      </c>
      <c r="B2" s="63"/>
      <c r="C2" s="63"/>
      <c r="D2" s="63"/>
      <c r="E2" s="63"/>
      <c r="F2" s="63"/>
      <c r="G2" s="63"/>
      <c r="H2" s="63"/>
    </row>
    <row r="3" spans="1:8" ht="19.5" customHeight="1">
      <c r="A3" s="64" t="s">
        <v>2</v>
      </c>
      <c r="B3" s="65"/>
      <c r="C3" s="65"/>
      <c r="D3" s="65"/>
      <c r="E3" s="65"/>
      <c r="F3" s="66"/>
      <c r="G3" s="66"/>
      <c r="H3" s="67" t="s">
        <v>3</v>
      </c>
    </row>
    <row r="4" spans="1:8" ht="19.5" customHeight="1">
      <c r="A4" s="68" t="s">
        <v>56</v>
      </c>
      <c r="B4" s="69"/>
      <c r="C4" s="69"/>
      <c r="D4" s="69"/>
      <c r="E4" s="70"/>
      <c r="F4" s="71" t="s">
        <v>700</v>
      </c>
      <c r="G4" s="72"/>
      <c r="H4" s="72"/>
    </row>
    <row r="5" spans="1:8" ht="19.5" customHeight="1">
      <c r="A5" s="68" t="s">
        <v>67</v>
      </c>
      <c r="B5" s="69"/>
      <c r="C5" s="70"/>
      <c r="D5" s="73" t="s">
        <v>68</v>
      </c>
      <c r="E5" s="74" t="s">
        <v>169</v>
      </c>
      <c r="F5" s="75" t="s">
        <v>57</v>
      </c>
      <c r="G5" s="75" t="s">
        <v>165</v>
      </c>
      <c r="H5" s="72" t="s">
        <v>166</v>
      </c>
    </row>
    <row r="6" spans="1:8" ht="19.5" customHeight="1">
      <c r="A6" s="76" t="s">
        <v>77</v>
      </c>
      <c r="B6" s="77" t="s">
        <v>78</v>
      </c>
      <c r="C6" s="78" t="s">
        <v>79</v>
      </c>
      <c r="D6" s="79"/>
      <c r="E6" s="80"/>
      <c r="F6" s="81"/>
      <c r="G6" s="81"/>
      <c r="H6" s="82"/>
    </row>
    <row r="7" spans="1:8" ht="19.5" customHeight="1">
      <c r="A7" s="83" t="s">
        <v>36</v>
      </c>
      <c r="B7" s="83" t="s">
        <v>36</v>
      </c>
      <c r="C7" s="83" t="s">
        <v>36</v>
      </c>
      <c r="D7" s="83" t="s">
        <v>36</v>
      </c>
      <c r="E7" s="83" t="s">
        <v>36</v>
      </c>
      <c r="F7" s="84">
        <f aca="true" t="shared" si="0" ref="F7:F16">SUM(G7:H7)</f>
        <v>0</v>
      </c>
      <c r="G7" s="85" t="s">
        <v>36</v>
      </c>
      <c r="H7" s="84" t="s">
        <v>36</v>
      </c>
    </row>
    <row r="8" spans="1:8" ht="19.5" customHeight="1">
      <c r="A8" s="83" t="s">
        <v>36</v>
      </c>
      <c r="B8" s="83" t="s">
        <v>36</v>
      </c>
      <c r="C8" s="83" t="s">
        <v>36</v>
      </c>
      <c r="D8" s="83" t="s">
        <v>36</v>
      </c>
      <c r="E8" s="83" t="s">
        <v>36</v>
      </c>
      <c r="F8" s="84">
        <f t="shared" si="0"/>
        <v>0</v>
      </c>
      <c r="G8" s="85" t="s">
        <v>36</v>
      </c>
      <c r="H8" s="84" t="s">
        <v>36</v>
      </c>
    </row>
    <row r="9" spans="1:8" ht="19.5" customHeight="1">
      <c r="A9" s="83" t="s">
        <v>36</v>
      </c>
      <c r="B9" s="83" t="s">
        <v>36</v>
      </c>
      <c r="C9" s="83" t="s">
        <v>36</v>
      </c>
      <c r="D9" s="83" t="s">
        <v>36</v>
      </c>
      <c r="E9" s="83" t="s">
        <v>36</v>
      </c>
      <c r="F9" s="84">
        <f t="shared" si="0"/>
        <v>0</v>
      </c>
      <c r="G9" s="85" t="s">
        <v>36</v>
      </c>
      <c r="H9" s="84" t="s">
        <v>36</v>
      </c>
    </row>
    <row r="10" spans="1:8" ht="19.5" customHeight="1">
      <c r="A10" s="83" t="s">
        <v>36</v>
      </c>
      <c r="B10" s="83" t="s">
        <v>36</v>
      </c>
      <c r="C10" s="83" t="s">
        <v>36</v>
      </c>
      <c r="D10" s="83" t="s">
        <v>36</v>
      </c>
      <c r="E10" s="83" t="s">
        <v>36</v>
      </c>
      <c r="F10" s="84">
        <f t="shared" si="0"/>
        <v>0</v>
      </c>
      <c r="G10" s="85" t="s">
        <v>36</v>
      </c>
      <c r="H10" s="84" t="s">
        <v>36</v>
      </c>
    </row>
    <row r="11" spans="1:8" ht="19.5" customHeight="1">
      <c r="A11" s="83" t="s">
        <v>36</v>
      </c>
      <c r="B11" s="83" t="s">
        <v>36</v>
      </c>
      <c r="C11" s="83" t="s">
        <v>36</v>
      </c>
      <c r="D11" s="83" t="s">
        <v>36</v>
      </c>
      <c r="E11" s="83" t="s">
        <v>36</v>
      </c>
      <c r="F11" s="84">
        <f t="shared" si="0"/>
        <v>0</v>
      </c>
      <c r="G11" s="85" t="s">
        <v>36</v>
      </c>
      <c r="H11" s="84" t="s">
        <v>36</v>
      </c>
    </row>
    <row r="12" spans="1:8" ht="19.5" customHeight="1">
      <c r="A12" s="83" t="s">
        <v>36</v>
      </c>
      <c r="B12" s="83" t="s">
        <v>36</v>
      </c>
      <c r="C12" s="83" t="s">
        <v>36</v>
      </c>
      <c r="D12" s="83" t="s">
        <v>36</v>
      </c>
      <c r="E12" s="83" t="s">
        <v>36</v>
      </c>
      <c r="F12" s="84">
        <f t="shared" si="0"/>
        <v>0</v>
      </c>
      <c r="G12" s="85" t="s">
        <v>36</v>
      </c>
      <c r="H12" s="84" t="s">
        <v>36</v>
      </c>
    </row>
    <row r="13" spans="1:8" ht="19.5" customHeight="1">
      <c r="A13" s="83" t="s">
        <v>36</v>
      </c>
      <c r="B13" s="83" t="s">
        <v>36</v>
      </c>
      <c r="C13" s="83" t="s">
        <v>36</v>
      </c>
      <c r="D13" s="83" t="s">
        <v>36</v>
      </c>
      <c r="E13" s="83" t="s">
        <v>36</v>
      </c>
      <c r="F13" s="84">
        <f t="shared" si="0"/>
        <v>0</v>
      </c>
      <c r="G13" s="85" t="s">
        <v>36</v>
      </c>
      <c r="H13" s="84" t="s">
        <v>36</v>
      </c>
    </row>
    <row r="14" spans="1:8" ht="19.5" customHeight="1">
      <c r="A14" s="83" t="s">
        <v>36</v>
      </c>
      <c r="B14" s="83" t="s">
        <v>36</v>
      </c>
      <c r="C14" s="83" t="s">
        <v>36</v>
      </c>
      <c r="D14" s="83" t="s">
        <v>36</v>
      </c>
      <c r="E14" s="83" t="s">
        <v>36</v>
      </c>
      <c r="F14" s="84">
        <f t="shared" si="0"/>
        <v>0</v>
      </c>
      <c r="G14" s="85" t="s">
        <v>36</v>
      </c>
      <c r="H14" s="84" t="s">
        <v>36</v>
      </c>
    </row>
    <row r="15" spans="1:8" ht="19.5" customHeight="1">
      <c r="A15" s="83" t="s">
        <v>36</v>
      </c>
      <c r="B15" s="83" t="s">
        <v>36</v>
      </c>
      <c r="C15" s="83" t="s">
        <v>36</v>
      </c>
      <c r="D15" s="83" t="s">
        <v>36</v>
      </c>
      <c r="E15" s="83" t="s">
        <v>36</v>
      </c>
      <c r="F15" s="84">
        <f t="shared" si="0"/>
        <v>0</v>
      </c>
      <c r="G15" s="85" t="s">
        <v>36</v>
      </c>
      <c r="H15" s="84" t="s">
        <v>36</v>
      </c>
    </row>
    <row r="16" spans="1:8" ht="19.5" customHeight="1">
      <c r="A16" s="83" t="s">
        <v>36</v>
      </c>
      <c r="B16" s="83" t="s">
        <v>36</v>
      </c>
      <c r="C16" s="83" t="s">
        <v>36</v>
      </c>
      <c r="D16" s="83" t="s">
        <v>36</v>
      </c>
      <c r="E16" s="83" t="s">
        <v>36</v>
      </c>
      <c r="F16" s="84">
        <f t="shared" si="0"/>
        <v>0</v>
      </c>
      <c r="G16" s="85" t="s">
        <v>36</v>
      </c>
      <c r="H16" s="84" t="s">
        <v>36</v>
      </c>
    </row>
    <row r="17" spans="1:8" ht="11.25">
      <c r="A17" s="86" t="s">
        <v>695</v>
      </c>
      <c r="B17" s="86"/>
      <c r="C17" s="86"/>
      <c r="D17" s="86"/>
      <c r="E17" s="86"/>
      <c r="F17" s="86"/>
      <c r="G17" s="86"/>
      <c r="H17" s="86"/>
    </row>
  </sheetData>
  <sheetProtection/>
  <mergeCells count="10">
    <mergeCell ref="A2:H2"/>
    <mergeCell ref="A4:E4"/>
    <mergeCell ref="F4:H4"/>
    <mergeCell ref="A5:C5"/>
    <mergeCell ref="A17:H17"/>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83"/>
  <sheetViews>
    <sheetView showGridLines="0" tabSelected="1" zoomScaleSheetLayoutView="100" workbookViewId="0" topLeftCell="A343">
      <selection activeCell="G347" sqref="G347"/>
    </sheetView>
  </sheetViews>
  <sheetFormatPr defaultColWidth="12" defaultRowHeight="19.5" customHeight="1"/>
  <cols>
    <col min="1" max="1" width="5.66015625" style="40" customWidth="1"/>
    <col min="2" max="2" width="35.16015625" style="40" customWidth="1"/>
    <col min="3" max="3" width="16.66015625" style="40" customWidth="1"/>
    <col min="4" max="4" width="14.16015625" style="40" customWidth="1"/>
    <col min="5" max="5" width="17.83203125" style="40" customWidth="1"/>
    <col min="6" max="6" width="41" style="40" customWidth="1"/>
    <col min="7" max="7" width="32.83203125" style="40" customWidth="1"/>
    <col min="8" max="8" width="32.66015625" style="40" customWidth="1"/>
    <col min="9" max="9" width="27.66015625" style="40" customWidth="1"/>
    <col min="10" max="10" width="27.5" style="40" customWidth="1"/>
    <col min="11" max="11" width="20.83203125" style="40" customWidth="1"/>
    <col min="12" max="12" width="17.66015625" style="40" customWidth="1"/>
    <col min="13" max="16384" width="12" style="40" customWidth="1"/>
  </cols>
  <sheetData>
    <row r="1" spans="1:12" ht="27" customHeight="1">
      <c r="A1" s="41" t="s">
        <v>701</v>
      </c>
      <c r="B1" s="41"/>
      <c r="C1" s="41"/>
      <c r="D1" s="41"/>
      <c r="E1" s="41"/>
      <c r="F1" s="41"/>
      <c r="G1" s="41"/>
      <c r="H1" s="41"/>
      <c r="I1" s="41"/>
      <c r="J1" s="41"/>
      <c r="K1" s="41"/>
      <c r="L1" s="41"/>
    </row>
    <row r="2" spans="1:12" ht="19.5" customHeight="1">
      <c r="A2" s="42" t="s">
        <v>3</v>
      </c>
      <c r="B2" s="42"/>
      <c r="C2" s="42"/>
      <c r="D2" s="42"/>
      <c r="E2" s="42"/>
      <c r="F2" s="42"/>
      <c r="G2" s="42"/>
      <c r="H2" s="42"/>
      <c r="I2" s="42"/>
      <c r="J2" s="42"/>
      <c r="K2" s="42"/>
      <c r="L2" s="42"/>
    </row>
    <row r="3" spans="1:12" s="39" customFormat="1" ht="19.5" customHeight="1">
      <c r="A3" s="43" t="s">
        <v>702</v>
      </c>
      <c r="B3" s="43"/>
      <c r="C3" s="43" t="s">
        <v>703</v>
      </c>
      <c r="D3" s="43"/>
      <c r="E3" s="43"/>
      <c r="F3" s="43" t="s">
        <v>704</v>
      </c>
      <c r="G3" s="43" t="s">
        <v>705</v>
      </c>
      <c r="H3" s="43"/>
      <c r="I3" s="43"/>
      <c r="J3" s="43"/>
      <c r="K3" s="43"/>
      <c r="L3" s="43"/>
    </row>
    <row r="4" spans="1:12" s="39" customFormat="1" ht="19.5" customHeight="1">
      <c r="A4" s="43"/>
      <c r="B4" s="43"/>
      <c r="C4" s="43"/>
      <c r="D4" s="43"/>
      <c r="E4" s="43"/>
      <c r="F4" s="43"/>
      <c r="G4" s="43" t="s">
        <v>706</v>
      </c>
      <c r="H4" s="43"/>
      <c r="I4" s="43" t="s">
        <v>707</v>
      </c>
      <c r="J4" s="43"/>
      <c r="K4" s="43" t="s">
        <v>708</v>
      </c>
      <c r="L4" s="43"/>
    </row>
    <row r="5" spans="1:12" s="39" customFormat="1" ht="19.5" customHeight="1">
      <c r="A5" s="44"/>
      <c r="B5" s="44"/>
      <c r="C5" s="43" t="s">
        <v>709</v>
      </c>
      <c r="D5" s="43" t="s">
        <v>710</v>
      </c>
      <c r="E5" s="43" t="s">
        <v>711</v>
      </c>
      <c r="F5" s="43"/>
      <c r="G5" s="43" t="s">
        <v>712</v>
      </c>
      <c r="H5" s="43" t="s">
        <v>713</v>
      </c>
      <c r="I5" s="43" t="s">
        <v>712</v>
      </c>
      <c r="J5" s="43" t="s">
        <v>713</v>
      </c>
      <c r="K5" s="43" t="s">
        <v>712</v>
      </c>
      <c r="L5" s="43" t="s">
        <v>713</v>
      </c>
    </row>
    <row r="6" spans="1:12" ht="24" customHeight="1">
      <c r="A6" s="45" t="s">
        <v>714</v>
      </c>
      <c r="B6" s="46"/>
      <c r="C6" s="47">
        <v>32445.67</v>
      </c>
      <c r="D6" s="47">
        <v>18601.73</v>
      </c>
      <c r="E6" s="47">
        <v>13843.939999999999</v>
      </c>
      <c r="F6" s="45" t="s">
        <v>36</v>
      </c>
      <c r="G6" s="45" t="s">
        <v>36</v>
      </c>
      <c r="H6" s="45" t="s">
        <v>36</v>
      </c>
      <c r="I6" s="45" t="s">
        <v>36</v>
      </c>
      <c r="J6" s="45" t="s">
        <v>36</v>
      </c>
      <c r="K6" s="45" t="s">
        <v>36</v>
      </c>
      <c r="L6" s="45" t="s">
        <v>36</v>
      </c>
    </row>
    <row r="7" spans="1:12" ht="24" customHeight="1">
      <c r="A7" s="48" t="s">
        <v>36</v>
      </c>
      <c r="B7" s="49" t="s">
        <v>715</v>
      </c>
      <c r="C7" s="47">
        <v>4950.9800000000005</v>
      </c>
      <c r="D7" s="47">
        <v>4510.36</v>
      </c>
      <c r="E7" s="47">
        <v>440.62</v>
      </c>
      <c r="F7" s="45" t="s">
        <v>36</v>
      </c>
      <c r="G7" s="45" t="s">
        <v>36</v>
      </c>
      <c r="H7" s="45" t="s">
        <v>36</v>
      </c>
      <c r="I7" s="45" t="s">
        <v>36</v>
      </c>
      <c r="J7" s="45" t="s">
        <v>36</v>
      </c>
      <c r="K7" s="45" t="s">
        <v>36</v>
      </c>
      <c r="L7" s="45" t="s">
        <v>36</v>
      </c>
    </row>
    <row r="8" spans="1:12" ht="63" customHeight="1">
      <c r="A8" s="48" t="s">
        <v>36</v>
      </c>
      <c r="B8" s="49" t="s">
        <v>716</v>
      </c>
      <c r="C8" s="47">
        <v>335.2</v>
      </c>
      <c r="D8" s="47">
        <v>160</v>
      </c>
      <c r="E8" s="47">
        <v>175.2</v>
      </c>
      <c r="F8" s="45" t="s">
        <v>717</v>
      </c>
      <c r="G8" s="45" t="s">
        <v>718</v>
      </c>
      <c r="H8" s="50" t="s">
        <v>719</v>
      </c>
      <c r="I8" s="45" t="s">
        <v>720</v>
      </c>
      <c r="J8" s="50" t="s">
        <v>721</v>
      </c>
      <c r="K8" s="45" t="s">
        <v>722</v>
      </c>
      <c r="L8" s="50" t="s">
        <v>723</v>
      </c>
    </row>
    <row r="9" spans="1:12" ht="63" customHeight="1">
      <c r="A9" s="51"/>
      <c r="B9" s="52"/>
      <c r="C9" s="53"/>
      <c r="D9" s="53"/>
      <c r="E9" s="53"/>
      <c r="F9" s="53"/>
      <c r="G9" s="45" t="s">
        <v>724</v>
      </c>
      <c r="H9" s="50" t="s">
        <v>725</v>
      </c>
      <c r="I9" s="45" t="s">
        <v>726</v>
      </c>
      <c r="J9" s="50" t="s">
        <v>727</v>
      </c>
      <c r="K9" s="53"/>
      <c r="L9" s="53"/>
    </row>
    <row r="10" spans="1:12" ht="63" customHeight="1">
      <c r="A10" s="51"/>
      <c r="B10" s="52"/>
      <c r="C10" s="53"/>
      <c r="D10" s="53"/>
      <c r="E10" s="53"/>
      <c r="F10" s="53"/>
      <c r="G10" s="45" t="s">
        <v>728</v>
      </c>
      <c r="H10" s="50" t="s">
        <v>729</v>
      </c>
      <c r="I10" s="53"/>
      <c r="J10" s="53"/>
      <c r="K10" s="53"/>
      <c r="L10" s="53"/>
    </row>
    <row r="11" spans="1:12" ht="63" customHeight="1">
      <c r="A11" s="54"/>
      <c r="B11" s="55"/>
      <c r="C11" s="56"/>
      <c r="D11" s="56"/>
      <c r="E11" s="56"/>
      <c r="F11" s="56"/>
      <c r="G11" s="45" t="s">
        <v>730</v>
      </c>
      <c r="H11" s="50" t="s">
        <v>731</v>
      </c>
      <c r="I11" s="56"/>
      <c r="J11" s="56"/>
      <c r="K11" s="56"/>
      <c r="L11" s="56"/>
    </row>
    <row r="12" spans="1:12" ht="24" customHeight="1">
      <c r="A12" s="48" t="s">
        <v>36</v>
      </c>
      <c r="B12" s="49" t="s">
        <v>732</v>
      </c>
      <c r="C12" s="47">
        <v>315.42</v>
      </c>
      <c r="D12" s="47">
        <v>50</v>
      </c>
      <c r="E12" s="47">
        <v>265.42</v>
      </c>
      <c r="F12" s="45" t="s">
        <v>733</v>
      </c>
      <c r="G12" s="45" t="s">
        <v>734</v>
      </c>
      <c r="H12" s="50" t="s">
        <v>735</v>
      </c>
      <c r="I12" s="45" t="s">
        <v>736</v>
      </c>
      <c r="J12" s="50" t="s">
        <v>737</v>
      </c>
      <c r="K12" s="45" t="s">
        <v>36</v>
      </c>
      <c r="L12" s="50" t="s">
        <v>738</v>
      </c>
    </row>
    <row r="13" spans="1:12" ht="115.5" customHeight="1">
      <c r="A13" s="51"/>
      <c r="B13" s="52"/>
      <c r="C13" s="53"/>
      <c r="D13" s="53"/>
      <c r="E13" s="53"/>
      <c r="F13" s="53"/>
      <c r="G13" s="45" t="s">
        <v>739</v>
      </c>
      <c r="H13" s="50" t="s">
        <v>740</v>
      </c>
      <c r="I13" s="45" t="s">
        <v>741</v>
      </c>
      <c r="J13" s="50" t="s">
        <v>742</v>
      </c>
      <c r="K13" s="53"/>
      <c r="L13" s="53"/>
    </row>
    <row r="14" spans="1:12" ht="12">
      <c r="A14" s="51"/>
      <c r="B14" s="52"/>
      <c r="C14" s="53"/>
      <c r="D14" s="53"/>
      <c r="E14" s="53"/>
      <c r="F14" s="53"/>
      <c r="G14" s="45" t="s">
        <v>743</v>
      </c>
      <c r="H14" s="50" t="s">
        <v>744</v>
      </c>
      <c r="I14" s="45" t="s">
        <v>745</v>
      </c>
      <c r="J14" s="50" t="s">
        <v>746</v>
      </c>
      <c r="K14" s="53"/>
      <c r="L14" s="53"/>
    </row>
    <row r="15" spans="1:12" ht="24">
      <c r="A15" s="51"/>
      <c r="B15" s="52"/>
      <c r="C15" s="53"/>
      <c r="D15" s="53"/>
      <c r="E15" s="53"/>
      <c r="F15" s="53"/>
      <c r="G15" s="45" t="s">
        <v>747</v>
      </c>
      <c r="H15" s="50" t="s">
        <v>748</v>
      </c>
      <c r="I15" s="53"/>
      <c r="J15" s="53"/>
      <c r="K15" s="53"/>
      <c r="L15" s="53"/>
    </row>
    <row r="16" spans="1:12" ht="12">
      <c r="A16" s="51"/>
      <c r="B16" s="52"/>
      <c r="C16" s="53"/>
      <c r="D16" s="53"/>
      <c r="E16" s="53"/>
      <c r="F16" s="53"/>
      <c r="G16" s="45" t="s">
        <v>749</v>
      </c>
      <c r="H16" s="50" t="s">
        <v>746</v>
      </c>
      <c r="I16" s="53"/>
      <c r="J16" s="53"/>
      <c r="K16" s="53"/>
      <c r="L16" s="53"/>
    </row>
    <row r="17" spans="1:12" ht="12">
      <c r="A17" s="54"/>
      <c r="B17" s="55"/>
      <c r="C17" s="56"/>
      <c r="D17" s="56"/>
      <c r="E17" s="56"/>
      <c r="F17" s="56"/>
      <c r="G17" s="45" t="s">
        <v>750</v>
      </c>
      <c r="H17" s="50" t="s">
        <v>751</v>
      </c>
      <c r="I17" s="56"/>
      <c r="J17" s="56"/>
      <c r="K17" s="56"/>
      <c r="L17" s="56"/>
    </row>
    <row r="18" spans="1:12" ht="57" customHeight="1">
      <c r="A18" s="48" t="s">
        <v>36</v>
      </c>
      <c r="B18" s="49" t="s">
        <v>752</v>
      </c>
      <c r="C18" s="47">
        <v>605</v>
      </c>
      <c r="D18" s="47">
        <v>605</v>
      </c>
      <c r="E18" s="47">
        <v>0</v>
      </c>
      <c r="F18" s="45" t="s">
        <v>753</v>
      </c>
      <c r="G18" s="45" t="s">
        <v>754</v>
      </c>
      <c r="H18" s="50" t="s">
        <v>755</v>
      </c>
      <c r="I18" s="45" t="s">
        <v>756</v>
      </c>
      <c r="J18" s="50" t="s">
        <v>757</v>
      </c>
      <c r="K18" s="45" t="s">
        <v>758</v>
      </c>
      <c r="L18" s="50" t="s">
        <v>759</v>
      </c>
    </row>
    <row r="19" spans="1:12" ht="57" customHeight="1">
      <c r="A19" s="51"/>
      <c r="B19" s="52"/>
      <c r="C19" s="53"/>
      <c r="D19" s="53"/>
      <c r="E19" s="53"/>
      <c r="F19" s="53"/>
      <c r="G19" s="45" t="s">
        <v>760</v>
      </c>
      <c r="H19" s="50" t="s">
        <v>761</v>
      </c>
      <c r="I19" s="45" t="s">
        <v>762</v>
      </c>
      <c r="J19" s="50" t="s">
        <v>763</v>
      </c>
      <c r="K19" s="45" t="s">
        <v>764</v>
      </c>
      <c r="L19" s="50" t="s">
        <v>759</v>
      </c>
    </row>
    <row r="20" spans="1:12" ht="39.75" customHeight="1">
      <c r="A20" s="51"/>
      <c r="B20" s="52"/>
      <c r="C20" s="53"/>
      <c r="D20" s="53"/>
      <c r="E20" s="53"/>
      <c r="F20" s="53"/>
      <c r="G20" s="45" t="s">
        <v>765</v>
      </c>
      <c r="H20" s="50" t="s">
        <v>761</v>
      </c>
      <c r="I20" s="45" t="s">
        <v>766</v>
      </c>
      <c r="J20" s="50" t="s">
        <v>767</v>
      </c>
      <c r="K20" s="53"/>
      <c r="L20" s="53"/>
    </row>
    <row r="21" spans="1:12" ht="39.75" customHeight="1">
      <c r="A21" s="51"/>
      <c r="B21" s="52"/>
      <c r="C21" s="53"/>
      <c r="D21" s="53"/>
      <c r="E21" s="53"/>
      <c r="F21" s="53"/>
      <c r="G21" s="45" t="s">
        <v>768</v>
      </c>
      <c r="H21" s="50" t="s">
        <v>769</v>
      </c>
      <c r="I21" s="53"/>
      <c r="J21" s="53"/>
      <c r="K21" s="53"/>
      <c r="L21" s="53"/>
    </row>
    <row r="22" spans="1:12" ht="39.75" customHeight="1">
      <c r="A22" s="51"/>
      <c r="B22" s="52"/>
      <c r="C22" s="53"/>
      <c r="D22" s="53"/>
      <c r="E22" s="53"/>
      <c r="F22" s="53"/>
      <c r="G22" s="45" t="s">
        <v>770</v>
      </c>
      <c r="H22" s="50" t="s">
        <v>771</v>
      </c>
      <c r="I22" s="53"/>
      <c r="J22" s="53"/>
      <c r="K22" s="53"/>
      <c r="L22" s="53"/>
    </row>
    <row r="23" spans="1:12" ht="39.75" customHeight="1">
      <c r="A23" s="51"/>
      <c r="B23" s="52"/>
      <c r="C23" s="53"/>
      <c r="D23" s="53"/>
      <c r="E23" s="53"/>
      <c r="F23" s="53"/>
      <c r="G23" s="45" t="s">
        <v>772</v>
      </c>
      <c r="H23" s="50" t="s">
        <v>773</v>
      </c>
      <c r="I23" s="53"/>
      <c r="J23" s="53"/>
      <c r="K23" s="53"/>
      <c r="L23" s="53"/>
    </row>
    <row r="24" spans="1:12" ht="39.75" customHeight="1">
      <c r="A24" s="51"/>
      <c r="B24" s="52"/>
      <c r="C24" s="53"/>
      <c r="D24" s="53"/>
      <c r="E24" s="53"/>
      <c r="F24" s="53"/>
      <c r="G24" s="45" t="s">
        <v>774</v>
      </c>
      <c r="H24" s="50" t="s">
        <v>761</v>
      </c>
      <c r="I24" s="53"/>
      <c r="J24" s="53"/>
      <c r="K24" s="53"/>
      <c r="L24" s="53"/>
    </row>
    <row r="25" spans="1:12" ht="39.75" customHeight="1">
      <c r="A25" s="51"/>
      <c r="B25" s="52"/>
      <c r="C25" s="53"/>
      <c r="D25" s="53"/>
      <c r="E25" s="53"/>
      <c r="F25" s="53"/>
      <c r="G25" s="45" t="s">
        <v>775</v>
      </c>
      <c r="H25" s="50" t="s">
        <v>776</v>
      </c>
      <c r="I25" s="53"/>
      <c r="J25" s="53"/>
      <c r="K25" s="53"/>
      <c r="L25" s="53"/>
    </row>
    <row r="26" spans="1:12" ht="39.75" customHeight="1">
      <c r="A26" s="51"/>
      <c r="B26" s="52"/>
      <c r="C26" s="53"/>
      <c r="D26" s="53"/>
      <c r="E26" s="53"/>
      <c r="F26" s="53"/>
      <c r="G26" s="45" t="s">
        <v>777</v>
      </c>
      <c r="H26" s="50" t="s">
        <v>778</v>
      </c>
      <c r="I26" s="53"/>
      <c r="J26" s="53"/>
      <c r="K26" s="53"/>
      <c r="L26" s="53"/>
    </row>
    <row r="27" spans="1:12" ht="39.75" customHeight="1">
      <c r="A27" s="54"/>
      <c r="B27" s="55"/>
      <c r="C27" s="56"/>
      <c r="D27" s="56"/>
      <c r="E27" s="56"/>
      <c r="F27" s="56"/>
      <c r="G27" s="45" t="s">
        <v>779</v>
      </c>
      <c r="H27" s="50" t="s">
        <v>780</v>
      </c>
      <c r="I27" s="56"/>
      <c r="J27" s="56"/>
      <c r="K27" s="56"/>
      <c r="L27" s="56"/>
    </row>
    <row r="28" spans="1:12" ht="99" customHeight="1">
      <c r="A28" s="48" t="s">
        <v>36</v>
      </c>
      <c r="B28" s="49" t="s">
        <v>781</v>
      </c>
      <c r="C28" s="47">
        <v>1184</v>
      </c>
      <c r="D28" s="47">
        <v>1184</v>
      </c>
      <c r="E28" s="47">
        <v>0</v>
      </c>
      <c r="F28" s="45" t="s">
        <v>782</v>
      </c>
      <c r="G28" s="45" t="s">
        <v>783</v>
      </c>
      <c r="H28" s="50" t="s">
        <v>784</v>
      </c>
      <c r="I28" s="45" t="s">
        <v>785</v>
      </c>
      <c r="J28" s="50" t="s">
        <v>786</v>
      </c>
      <c r="K28" s="45" t="s">
        <v>787</v>
      </c>
      <c r="L28" s="50" t="s">
        <v>759</v>
      </c>
    </row>
    <row r="29" spans="1:12" ht="32.25" customHeight="1">
      <c r="A29" s="51"/>
      <c r="B29" s="52"/>
      <c r="C29" s="53"/>
      <c r="D29" s="53"/>
      <c r="E29" s="53"/>
      <c r="F29" s="53"/>
      <c r="G29" s="45" t="s">
        <v>788</v>
      </c>
      <c r="H29" s="50" t="s">
        <v>789</v>
      </c>
      <c r="I29" s="45" t="s">
        <v>790</v>
      </c>
      <c r="J29" s="50" t="s">
        <v>791</v>
      </c>
      <c r="K29" s="53"/>
      <c r="L29" s="53"/>
    </row>
    <row r="30" spans="1:12" ht="32.25" customHeight="1">
      <c r="A30" s="51"/>
      <c r="B30" s="52"/>
      <c r="C30" s="53"/>
      <c r="D30" s="53"/>
      <c r="E30" s="53"/>
      <c r="F30" s="53"/>
      <c r="G30" s="53"/>
      <c r="H30" s="53"/>
      <c r="I30" s="45" t="s">
        <v>792</v>
      </c>
      <c r="J30" s="50" t="s">
        <v>793</v>
      </c>
      <c r="K30" s="53"/>
      <c r="L30" s="53"/>
    </row>
    <row r="31" spans="1:12" ht="57" customHeight="1">
      <c r="A31" s="51"/>
      <c r="B31" s="52"/>
      <c r="C31" s="53"/>
      <c r="D31" s="53"/>
      <c r="E31" s="53"/>
      <c r="F31" s="53"/>
      <c r="G31" s="53"/>
      <c r="H31" s="53"/>
      <c r="I31" s="45" t="s">
        <v>794</v>
      </c>
      <c r="J31" s="50" t="s">
        <v>795</v>
      </c>
      <c r="K31" s="53"/>
      <c r="L31" s="53"/>
    </row>
    <row r="32" spans="1:12" ht="40.5" customHeight="1">
      <c r="A32" s="54"/>
      <c r="B32" s="55"/>
      <c r="C32" s="56"/>
      <c r="D32" s="56"/>
      <c r="E32" s="56"/>
      <c r="F32" s="56"/>
      <c r="G32" s="56"/>
      <c r="H32" s="56"/>
      <c r="I32" s="45" t="s">
        <v>796</v>
      </c>
      <c r="J32" s="50" t="s">
        <v>797</v>
      </c>
      <c r="K32" s="56"/>
      <c r="L32" s="56"/>
    </row>
    <row r="33" spans="1:12" ht="24" customHeight="1">
      <c r="A33" s="48" t="s">
        <v>36</v>
      </c>
      <c r="B33" s="49" t="s">
        <v>798</v>
      </c>
      <c r="C33" s="47">
        <v>267</v>
      </c>
      <c r="D33" s="47">
        <v>267</v>
      </c>
      <c r="E33" s="47">
        <v>0</v>
      </c>
      <c r="F33" s="45" t="s">
        <v>799</v>
      </c>
      <c r="G33" s="45" t="s">
        <v>800</v>
      </c>
      <c r="H33" s="50" t="s">
        <v>801</v>
      </c>
      <c r="I33" s="45" t="s">
        <v>802</v>
      </c>
      <c r="J33" s="50" t="s">
        <v>755</v>
      </c>
      <c r="K33" s="45" t="s">
        <v>787</v>
      </c>
      <c r="L33" s="50" t="s">
        <v>803</v>
      </c>
    </row>
    <row r="34" spans="1:12" ht="12">
      <c r="A34" s="51"/>
      <c r="B34" s="52"/>
      <c r="C34" s="53"/>
      <c r="D34" s="53"/>
      <c r="E34" s="53"/>
      <c r="F34" s="53"/>
      <c r="G34" s="45" t="s">
        <v>804</v>
      </c>
      <c r="H34" s="50" t="s">
        <v>795</v>
      </c>
      <c r="I34" s="45" t="s">
        <v>805</v>
      </c>
      <c r="J34" s="50" t="s">
        <v>806</v>
      </c>
      <c r="K34" s="53"/>
      <c r="L34" s="53"/>
    </row>
    <row r="35" spans="1:12" ht="12">
      <c r="A35" s="51"/>
      <c r="B35" s="52"/>
      <c r="C35" s="53"/>
      <c r="D35" s="53"/>
      <c r="E35" s="53"/>
      <c r="F35" s="53"/>
      <c r="G35" s="45" t="s">
        <v>807</v>
      </c>
      <c r="H35" s="50" t="s">
        <v>795</v>
      </c>
      <c r="I35" s="45" t="s">
        <v>808</v>
      </c>
      <c r="J35" s="50" t="s">
        <v>795</v>
      </c>
      <c r="K35" s="53"/>
      <c r="L35" s="53"/>
    </row>
    <row r="36" spans="1:12" ht="32.25" customHeight="1">
      <c r="A36" s="54"/>
      <c r="B36" s="55"/>
      <c r="C36" s="56"/>
      <c r="D36" s="56"/>
      <c r="E36" s="56"/>
      <c r="F36" s="56"/>
      <c r="G36" s="45" t="s">
        <v>809</v>
      </c>
      <c r="H36" s="50" t="s">
        <v>795</v>
      </c>
      <c r="I36" s="56"/>
      <c r="J36" s="56"/>
      <c r="K36" s="56"/>
      <c r="L36" s="56"/>
    </row>
    <row r="37" spans="1:12" ht="102" customHeight="1">
      <c r="A37" s="48" t="s">
        <v>36</v>
      </c>
      <c r="B37" s="49" t="s">
        <v>810</v>
      </c>
      <c r="C37" s="47">
        <v>1000</v>
      </c>
      <c r="D37" s="47">
        <v>1000</v>
      </c>
      <c r="E37" s="47">
        <v>0</v>
      </c>
      <c r="F37" s="45" t="s">
        <v>811</v>
      </c>
      <c r="G37" s="45" t="s">
        <v>783</v>
      </c>
      <c r="H37" s="50" t="s">
        <v>812</v>
      </c>
      <c r="I37" s="45" t="s">
        <v>785</v>
      </c>
      <c r="J37" s="50" t="s">
        <v>813</v>
      </c>
      <c r="K37" s="45" t="s">
        <v>787</v>
      </c>
      <c r="L37" s="50" t="s">
        <v>759</v>
      </c>
    </row>
    <row r="38" spans="1:12" ht="12">
      <c r="A38" s="51"/>
      <c r="B38" s="52"/>
      <c r="C38" s="53"/>
      <c r="D38" s="53"/>
      <c r="E38" s="53"/>
      <c r="F38" s="53"/>
      <c r="G38" s="45" t="s">
        <v>788</v>
      </c>
      <c r="H38" s="50" t="s">
        <v>795</v>
      </c>
      <c r="I38" s="45" t="s">
        <v>790</v>
      </c>
      <c r="J38" s="50" t="s">
        <v>791</v>
      </c>
      <c r="K38" s="53"/>
      <c r="L38" s="53"/>
    </row>
    <row r="39" spans="1:12" ht="31.5" customHeight="1">
      <c r="A39" s="51"/>
      <c r="B39" s="52"/>
      <c r="C39" s="53"/>
      <c r="D39" s="53"/>
      <c r="E39" s="53"/>
      <c r="F39" s="53"/>
      <c r="G39" s="53"/>
      <c r="H39" s="53"/>
      <c r="I39" s="45" t="s">
        <v>792</v>
      </c>
      <c r="J39" s="50" t="s">
        <v>814</v>
      </c>
      <c r="K39" s="53"/>
      <c r="L39" s="53"/>
    </row>
    <row r="40" spans="1:12" ht="55.5" customHeight="1">
      <c r="A40" s="51"/>
      <c r="B40" s="52"/>
      <c r="C40" s="53"/>
      <c r="D40" s="53"/>
      <c r="E40" s="53"/>
      <c r="F40" s="53"/>
      <c r="G40" s="53"/>
      <c r="H40" s="53"/>
      <c r="I40" s="45" t="s">
        <v>794</v>
      </c>
      <c r="J40" s="50" t="s">
        <v>795</v>
      </c>
      <c r="K40" s="53"/>
      <c r="L40" s="53"/>
    </row>
    <row r="41" spans="1:12" ht="41.25" customHeight="1">
      <c r="A41" s="54"/>
      <c r="B41" s="55"/>
      <c r="C41" s="56"/>
      <c r="D41" s="56"/>
      <c r="E41" s="56"/>
      <c r="F41" s="56"/>
      <c r="G41" s="56"/>
      <c r="H41" s="56"/>
      <c r="I41" s="45" t="s">
        <v>815</v>
      </c>
      <c r="J41" s="50" t="s">
        <v>816</v>
      </c>
      <c r="K41" s="56"/>
      <c r="L41" s="56"/>
    </row>
    <row r="42" spans="1:12" ht="24" customHeight="1">
      <c r="A42" s="48" t="s">
        <v>36</v>
      </c>
      <c r="B42" s="49" t="s">
        <v>817</v>
      </c>
      <c r="C42" s="47">
        <v>798.72</v>
      </c>
      <c r="D42" s="47">
        <v>798.72</v>
      </c>
      <c r="E42" s="47">
        <v>0</v>
      </c>
      <c r="F42" s="45" t="s">
        <v>818</v>
      </c>
      <c r="G42" s="45" t="s">
        <v>819</v>
      </c>
      <c r="H42" s="50" t="s">
        <v>820</v>
      </c>
      <c r="I42" s="45" t="s">
        <v>821</v>
      </c>
      <c r="J42" s="50" t="s">
        <v>806</v>
      </c>
      <c r="K42" s="45" t="s">
        <v>822</v>
      </c>
      <c r="L42" s="50" t="s">
        <v>823</v>
      </c>
    </row>
    <row r="43" spans="1:12" ht="12">
      <c r="A43" s="51"/>
      <c r="B43" s="52"/>
      <c r="C43" s="53"/>
      <c r="D43" s="53"/>
      <c r="E43" s="53"/>
      <c r="F43" s="53"/>
      <c r="G43" s="45" t="s">
        <v>824</v>
      </c>
      <c r="H43" s="50" t="s">
        <v>801</v>
      </c>
      <c r="I43" s="45" t="s">
        <v>792</v>
      </c>
      <c r="J43" s="50" t="s">
        <v>755</v>
      </c>
      <c r="K43" s="53"/>
      <c r="L43" s="53"/>
    </row>
    <row r="44" spans="1:12" ht="12">
      <c r="A44" s="51"/>
      <c r="B44" s="52"/>
      <c r="C44" s="53"/>
      <c r="D44" s="53"/>
      <c r="E44" s="53"/>
      <c r="F44" s="53"/>
      <c r="G44" s="45" t="s">
        <v>804</v>
      </c>
      <c r="H44" s="50" t="s">
        <v>795</v>
      </c>
      <c r="I44" s="45" t="s">
        <v>794</v>
      </c>
      <c r="J44" s="50" t="s">
        <v>795</v>
      </c>
      <c r="K44" s="53"/>
      <c r="L44" s="53"/>
    </row>
    <row r="45" spans="1:12" ht="12">
      <c r="A45" s="51"/>
      <c r="B45" s="52"/>
      <c r="C45" s="53"/>
      <c r="D45" s="53"/>
      <c r="E45" s="53"/>
      <c r="F45" s="53"/>
      <c r="G45" s="45" t="s">
        <v>807</v>
      </c>
      <c r="H45" s="50" t="s">
        <v>825</v>
      </c>
      <c r="I45" s="53"/>
      <c r="J45" s="53"/>
      <c r="K45" s="53"/>
      <c r="L45" s="53"/>
    </row>
    <row r="46" spans="1:12" ht="12">
      <c r="A46" s="51"/>
      <c r="B46" s="52"/>
      <c r="C46" s="53"/>
      <c r="D46" s="53"/>
      <c r="E46" s="53"/>
      <c r="F46" s="53"/>
      <c r="G46" s="45" t="s">
        <v>826</v>
      </c>
      <c r="H46" s="50" t="s">
        <v>825</v>
      </c>
      <c r="I46" s="53"/>
      <c r="J46" s="53"/>
      <c r="K46" s="53"/>
      <c r="L46" s="53"/>
    </row>
    <row r="47" spans="1:12" ht="34.5" customHeight="1">
      <c r="A47" s="54"/>
      <c r="B47" s="55"/>
      <c r="C47" s="56"/>
      <c r="D47" s="56"/>
      <c r="E47" s="56"/>
      <c r="F47" s="56"/>
      <c r="G47" s="45" t="s">
        <v>809</v>
      </c>
      <c r="H47" s="50" t="s">
        <v>795</v>
      </c>
      <c r="I47" s="56"/>
      <c r="J47" s="56"/>
      <c r="K47" s="56"/>
      <c r="L47" s="56"/>
    </row>
    <row r="48" spans="1:12" ht="30.75" customHeight="1">
      <c r="A48" s="48" t="s">
        <v>36</v>
      </c>
      <c r="B48" s="49" t="s">
        <v>827</v>
      </c>
      <c r="C48" s="47">
        <v>4664.69</v>
      </c>
      <c r="D48" s="47">
        <v>805.74</v>
      </c>
      <c r="E48" s="47">
        <v>3858.95</v>
      </c>
      <c r="F48" s="45" t="s">
        <v>36</v>
      </c>
      <c r="G48" s="45" t="s">
        <v>36</v>
      </c>
      <c r="H48" s="45" t="s">
        <v>36</v>
      </c>
      <c r="I48" s="45" t="s">
        <v>36</v>
      </c>
      <c r="J48" s="45" t="s">
        <v>36</v>
      </c>
      <c r="K48" s="45" t="s">
        <v>36</v>
      </c>
      <c r="L48" s="45" t="s">
        <v>36</v>
      </c>
    </row>
    <row r="49" spans="1:12" ht="77.25" customHeight="1">
      <c r="A49" s="48" t="s">
        <v>36</v>
      </c>
      <c r="B49" s="49" t="s">
        <v>828</v>
      </c>
      <c r="C49" s="47">
        <v>239.95</v>
      </c>
      <c r="D49" s="47">
        <v>62.35</v>
      </c>
      <c r="E49" s="47">
        <v>177.6</v>
      </c>
      <c r="F49" s="45" t="s">
        <v>829</v>
      </c>
      <c r="G49" s="45" t="s">
        <v>830</v>
      </c>
      <c r="H49" s="50" t="s">
        <v>831</v>
      </c>
      <c r="I49" s="45" t="s">
        <v>832</v>
      </c>
      <c r="J49" s="50" t="s">
        <v>833</v>
      </c>
      <c r="K49" s="45" t="s">
        <v>834</v>
      </c>
      <c r="L49" s="50" t="s">
        <v>803</v>
      </c>
    </row>
    <row r="50" spans="1:12" ht="42.75" customHeight="1">
      <c r="A50" s="51"/>
      <c r="B50" s="52"/>
      <c r="C50" s="53"/>
      <c r="D50" s="53"/>
      <c r="E50" s="53"/>
      <c r="F50" s="53"/>
      <c r="G50" s="45" t="s">
        <v>835</v>
      </c>
      <c r="H50" s="50" t="s">
        <v>836</v>
      </c>
      <c r="I50" s="45" t="s">
        <v>837</v>
      </c>
      <c r="J50" s="50" t="s">
        <v>838</v>
      </c>
      <c r="K50" s="53"/>
      <c r="L50" s="53"/>
    </row>
    <row r="51" spans="1:12" ht="42.75" customHeight="1">
      <c r="A51" s="51"/>
      <c r="B51" s="52"/>
      <c r="C51" s="53"/>
      <c r="D51" s="53"/>
      <c r="E51" s="53"/>
      <c r="F51" s="53"/>
      <c r="G51" s="45" t="s">
        <v>839</v>
      </c>
      <c r="H51" s="50" t="s">
        <v>840</v>
      </c>
      <c r="I51" s="53"/>
      <c r="J51" s="53"/>
      <c r="K51" s="53"/>
      <c r="L51" s="53"/>
    </row>
    <row r="52" spans="1:12" ht="42.75" customHeight="1">
      <c r="A52" s="51"/>
      <c r="B52" s="52"/>
      <c r="C52" s="53"/>
      <c r="D52" s="53"/>
      <c r="E52" s="53"/>
      <c r="F52" s="53"/>
      <c r="G52" s="45" t="s">
        <v>841</v>
      </c>
      <c r="H52" s="50" t="s">
        <v>842</v>
      </c>
      <c r="I52" s="53"/>
      <c r="J52" s="53"/>
      <c r="K52" s="53"/>
      <c r="L52" s="53"/>
    </row>
    <row r="53" spans="1:12" ht="42.75" customHeight="1">
      <c r="A53" s="51"/>
      <c r="B53" s="52"/>
      <c r="C53" s="53"/>
      <c r="D53" s="53"/>
      <c r="E53" s="53"/>
      <c r="F53" s="53"/>
      <c r="G53" s="45" t="s">
        <v>843</v>
      </c>
      <c r="H53" s="50" t="s">
        <v>842</v>
      </c>
      <c r="I53" s="53"/>
      <c r="J53" s="53"/>
      <c r="K53" s="53"/>
      <c r="L53" s="53"/>
    </row>
    <row r="54" spans="1:12" ht="28.5" customHeight="1">
      <c r="A54" s="51"/>
      <c r="B54" s="52"/>
      <c r="C54" s="53"/>
      <c r="D54" s="53"/>
      <c r="E54" s="53"/>
      <c r="F54" s="53"/>
      <c r="G54" s="45" t="s">
        <v>844</v>
      </c>
      <c r="H54" s="50" t="s">
        <v>845</v>
      </c>
      <c r="I54" s="53"/>
      <c r="J54" s="53"/>
      <c r="K54" s="53"/>
      <c r="L54" s="53"/>
    </row>
    <row r="55" spans="1:12" ht="42.75" customHeight="1">
      <c r="A55" s="51"/>
      <c r="B55" s="52"/>
      <c r="C55" s="53"/>
      <c r="D55" s="53"/>
      <c r="E55" s="53"/>
      <c r="F55" s="53"/>
      <c r="G55" s="45" t="s">
        <v>846</v>
      </c>
      <c r="H55" s="50" t="s">
        <v>847</v>
      </c>
      <c r="I55" s="53"/>
      <c r="J55" s="53"/>
      <c r="K55" s="53"/>
      <c r="L55" s="53"/>
    </row>
    <row r="56" spans="1:12" ht="30.75" customHeight="1">
      <c r="A56" s="51"/>
      <c r="B56" s="52"/>
      <c r="C56" s="53"/>
      <c r="D56" s="53"/>
      <c r="E56" s="53"/>
      <c r="F56" s="53"/>
      <c r="G56" s="45" t="s">
        <v>848</v>
      </c>
      <c r="H56" s="50" t="s">
        <v>849</v>
      </c>
      <c r="I56" s="53"/>
      <c r="J56" s="53"/>
      <c r="K56" s="53"/>
      <c r="L56" s="53"/>
    </row>
    <row r="57" spans="1:12" ht="39.75" customHeight="1">
      <c r="A57" s="54"/>
      <c r="B57" s="55"/>
      <c r="C57" s="56"/>
      <c r="D57" s="56"/>
      <c r="E57" s="56"/>
      <c r="F57" s="56"/>
      <c r="G57" s="45" t="s">
        <v>850</v>
      </c>
      <c r="H57" s="50" t="s">
        <v>851</v>
      </c>
      <c r="I57" s="56"/>
      <c r="J57" s="56"/>
      <c r="K57" s="56"/>
      <c r="L57" s="56"/>
    </row>
    <row r="58" spans="1:12" ht="52.5" customHeight="1">
      <c r="A58" s="48" t="s">
        <v>36</v>
      </c>
      <c r="B58" s="49" t="s">
        <v>852</v>
      </c>
      <c r="C58" s="47">
        <v>3561.35</v>
      </c>
      <c r="D58" s="47">
        <v>0</v>
      </c>
      <c r="E58" s="47">
        <v>3561.35</v>
      </c>
      <c r="F58" s="45" t="s">
        <v>853</v>
      </c>
      <c r="G58" s="45" t="s">
        <v>854</v>
      </c>
      <c r="H58" s="50" t="s">
        <v>855</v>
      </c>
      <c r="I58" s="45" t="s">
        <v>856</v>
      </c>
      <c r="J58" s="50" t="s">
        <v>857</v>
      </c>
      <c r="K58" s="45" t="s">
        <v>858</v>
      </c>
      <c r="L58" s="50" t="s">
        <v>859</v>
      </c>
    </row>
    <row r="59" spans="1:12" ht="37.5" customHeight="1">
      <c r="A59" s="51"/>
      <c r="B59" s="52"/>
      <c r="C59" s="53"/>
      <c r="D59" s="53"/>
      <c r="E59" s="53"/>
      <c r="F59" s="53"/>
      <c r="G59" s="45" t="s">
        <v>860</v>
      </c>
      <c r="H59" s="50" t="s">
        <v>861</v>
      </c>
      <c r="I59" s="45" t="s">
        <v>862</v>
      </c>
      <c r="J59" s="50" t="s">
        <v>863</v>
      </c>
      <c r="K59" s="53"/>
      <c r="L59" s="53"/>
    </row>
    <row r="60" spans="1:12" ht="12">
      <c r="A60" s="51"/>
      <c r="B60" s="52"/>
      <c r="C60" s="53"/>
      <c r="D60" s="53"/>
      <c r="E60" s="53"/>
      <c r="F60" s="53"/>
      <c r="G60" s="45" t="s">
        <v>864</v>
      </c>
      <c r="H60" s="50" t="s">
        <v>865</v>
      </c>
      <c r="I60" s="45" t="s">
        <v>866</v>
      </c>
      <c r="J60" s="50" t="s">
        <v>867</v>
      </c>
      <c r="K60" s="53"/>
      <c r="L60" s="53"/>
    </row>
    <row r="61" spans="1:12" ht="12">
      <c r="A61" s="51"/>
      <c r="B61" s="52"/>
      <c r="C61" s="53"/>
      <c r="D61" s="53"/>
      <c r="E61" s="53"/>
      <c r="F61" s="53"/>
      <c r="G61" s="45" t="s">
        <v>868</v>
      </c>
      <c r="H61" s="50" t="s">
        <v>869</v>
      </c>
      <c r="I61" s="53"/>
      <c r="J61" s="53"/>
      <c r="K61" s="53"/>
      <c r="L61" s="53"/>
    </row>
    <row r="62" spans="1:12" ht="24.75" customHeight="1">
      <c r="A62" s="54"/>
      <c r="B62" s="55"/>
      <c r="C62" s="56"/>
      <c r="D62" s="56"/>
      <c r="E62" s="56"/>
      <c r="F62" s="56"/>
      <c r="G62" s="45" t="s">
        <v>870</v>
      </c>
      <c r="H62" s="50" t="s">
        <v>871</v>
      </c>
      <c r="I62" s="56"/>
      <c r="J62" s="56"/>
      <c r="K62" s="56"/>
      <c r="L62" s="56"/>
    </row>
    <row r="63" spans="1:12" ht="24" customHeight="1">
      <c r="A63" s="48" t="s">
        <v>36</v>
      </c>
      <c r="B63" s="49" t="s">
        <v>872</v>
      </c>
      <c r="C63" s="47">
        <v>174</v>
      </c>
      <c r="D63" s="47">
        <v>174</v>
      </c>
      <c r="E63" s="47">
        <v>0</v>
      </c>
      <c r="F63" s="45" t="s">
        <v>873</v>
      </c>
      <c r="G63" s="45" t="s">
        <v>874</v>
      </c>
      <c r="H63" s="50" t="s">
        <v>875</v>
      </c>
      <c r="I63" s="45" t="s">
        <v>876</v>
      </c>
      <c r="J63" s="50" t="s">
        <v>877</v>
      </c>
      <c r="K63" s="45" t="s">
        <v>36</v>
      </c>
      <c r="L63" s="50" t="s">
        <v>738</v>
      </c>
    </row>
    <row r="64" spans="1:12" ht="12">
      <c r="A64" s="51"/>
      <c r="B64" s="52"/>
      <c r="C64" s="53"/>
      <c r="D64" s="53"/>
      <c r="E64" s="53"/>
      <c r="F64" s="53"/>
      <c r="G64" s="45" t="s">
        <v>878</v>
      </c>
      <c r="H64" s="50" t="s">
        <v>879</v>
      </c>
      <c r="I64" s="45" t="s">
        <v>880</v>
      </c>
      <c r="J64" s="50" t="s">
        <v>881</v>
      </c>
      <c r="K64" s="53"/>
      <c r="L64" s="53"/>
    </row>
    <row r="65" spans="1:12" ht="12">
      <c r="A65" s="54"/>
      <c r="B65" s="55"/>
      <c r="C65" s="56"/>
      <c r="D65" s="56"/>
      <c r="E65" s="56"/>
      <c r="F65" s="56"/>
      <c r="G65" s="45" t="s">
        <v>882</v>
      </c>
      <c r="H65" s="50" t="s">
        <v>883</v>
      </c>
      <c r="I65" s="56"/>
      <c r="J65" s="56"/>
      <c r="K65" s="56"/>
      <c r="L65" s="56"/>
    </row>
    <row r="66" spans="1:12" ht="24" customHeight="1">
      <c r="A66" s="48" t="s">
        <v>36</v>
      </c>
      <c r="B66" s="49" t="s">
        <v>884</v>
      </c>
      <c r="C66" s="47">
        <v>120</v>
      </c>
      <c r="D66" s="47">
        <v>0</v>
      </c>
      <c r="E66" s="47">
        <v>120</v>
      </c>
      <c r="F66" s="45" t="s">
        <v>885</v>
      </c>
      <c r="G66" s="45" t="s">
        <v>886</v>
      </c>
      <c r="H66" s="50" t="s">
        <v>887</v>
      </c>
      <c r="I66" s="45" t="s">
        <v>888</v>
      </c>
      <c r="J66" s="50" t="s">
        <v>889</v>
      </c>
      <c r="K66" s="45" t="s">
        <v>36</v>
      </c>
      <c r="L66" s="50" t="s">
        <v>738</v>
      </c>
    </row>
    <row r="67" spans="1:12" ht="12">
      <c r="A67" s="51"/>
      <c r="B67" s="52"/>
      <c r="C67" s="53"/>
      <c r="D67" s="53"/>
      <c r="E67" s="53"/>
      <c r="F67" s="53"/>
      <c r="G67" s="45" t="s">
        <v>890</v>
      </c>
      <c r="H67" s="50" t="s">
        <v>883</v>
      </c>
      <c r="I67" s="45" t="s">
        <v>891</v>
      </c>
      <c r="J67" s="50" t="s">
        <v>892</v>
      </c>
      <c r="K67" s="53"/>
      <c r="L67" s="53"/>
    </row>
    <row r="68" spans="1:12" ht="12">
      <c r="A68" s="51"/>
      <c r="B68" s="52"/>
      <c r="C68" s="53"/>
      <c r="D68" s="53"/>
      <c r="E68" s="53"/>
      <c r="F68" s="53"/>
      <c r="G68" s="45" t="s">
        <v>893</v>
      </c>
      <c r="H68" s="50" t="s">
        <v>883</v>
      </c>
      <c r="I68" s="53"/>
      <c r="J68" s="53"/>
      <c r="K68" s="53"/>
      <c r="L68" s="53"/>
    </row>
    <row r="69" spans="1:12" ht="12">
      <c r="A69" s="54"/>
      <c r="B69" s="55"/>
      <c r="C69" s="56"/>
      <c r="D69" s="56"/>
      <c r="E69" s="56"/>
      <c r="F69" s="56"/>
      <c r="G69" s="45" t="s">
        <v>894</v>
      </c>
      <c r="H69" s="50" t="s">
        <v>883</v>
      </c>
      <c r="I69" s="56"/>
      <c r="J69" s="56"/>
      <c r="K69" s="56"/>
      <c r="L69" s="56"/>
    </row>
    <row r="70" spans="1:12" ht="24" customHeight="1">
      <c r="A70" s="48" t="s">
        <v>36</v>
      </c>
      <c r="B70" s="49" t="s">
        <v>895</v>
      </c>
      <c r="C70" s="47">
        <v>176.77</v>
      </c>
      <c r="D70" s="47">
        <v>176.77</v>
      </c>
      <c r="E70" s="47">
        <v>0</v>
      </c>
      <c r="F70" s="45" t="s">
        <v>896</v>
      </c>
      <c r="G70" s="45" t="s">
        <v>897</v>
      </c>
      <c r="H70" s="50" t="s">
        <v>898</v>
      </c>
      <c r="I70" s="45" t="s">
        <v>899</v>
      </c>
      <c r="J70" s="50" t="s">
        <v>900</v>
      </c>
      <c r="K70" s="45" t="s">
        <v>36</v>
      </c>
      <c r="L70" s="50" t="s">
        <v>738</v>
      </c>
    </row>
    <row r="71" spans="1:12" ht="12">
      <c r="A71" s="51"/>
      <c r="B71" s="52"/>
      <c r="C71" s="53"/>
      <c r="D71" s="53"/>
      <c r="E71" s="53"/>
      <c r="F71" s="53"/>
      <c r="G71" s="45" t="s">
        <v>901</v>
      </c>
      <c r="H71" s="50" t="s">
        <v>902</v>
      </c>
      <c r="I71" s="45" t="s">
        <v>903</v>
      </c>
      <c r="J71" s="50" t="s">
        <v>727</v>
      </c>
      <c r="K71" s="53"/>
      <c r="L71" s="53"/>
    </row>
    <row r="72" spans="1:12" ht="12">
      <c r="A72" s="54"/>
      <c r="B72" s="55"/>
      <c r="C72" s="56"/>
      <c r="D72" s="56"/>
      <c r="E72" s="56"/>
      <c r="F72" s="56"/>
      <c r="G72" s="45" t="s">
        <v>904</v>
      </c>
      <c r="H72" s="50" t="s">
        <v>905</v>
      </c>
      <c r="I72" s="56"/>
      <c r="J72" s="56"/>
      <c r="K72" s="56"/>
      <c r="L72" s="56"/>
    </row>
    <row r="73" spans="1:12" ht="27.75" customHeight="1">
      <c r="A73" s="48" t="s">
        <v>36</v>
      </c>
      <c r="B73" s="49" t="s">
        <v>906</v>
      </c>
      <c r="C73" s="47">
        <v>269.82</v>
      </c>
      <c r="D73" s="47">
        <v>269.82</v>
      </c>
      <c r="E73" s="47">
        <v>0</v>
      </c>
      <c r="F73" s="45" t="s">
        <v>907</v>
      </c>
      <c r="G73" s="45" t="s">
        <v>908</v>
      </c>
      <c r="H73" s="50" t="s">
        <v>909</v>
      </c>
      <c r="I73" s="45" t="s">
        <v>910</v>
      </c>
      <c r="J73" s="50" t="s">
        <v>911</v>
      </c>
      <c r="K73" s="45" t="s">
        <v>36</v>
      </c>
      <c r="L73" s="50" t="s">
        <v>738</v>
      </c>
    </row>
    <row r="74" spans="1:12" ht="27.75" customHeight="1">
      <c r="A74" s="51"/>
      <c r="B74" s="52"/>
      <c r="C74" s="53"/>
      <c r="D74" s="53"/>
      <c r="E74" s="53"/>
      <c r="F74" s="53"/>
      <c r="G74" s="45" t="s">
        <v>912</v>
      </c>
      <c r="H74" s="50" t="s">
        <v>801</v>
      </c>
      <c r="I74" s="45" t="s">
        <v>913</v>
      </c>
      <c r="J74" s="50" t="s">
        <v>825</v>
      </c>
      <c r="K74" s="53"/>
      <c r="L74" s="53"/>
    </row>
    <row r="75" spans="1:12" ht="27.75" customHeight="1">
      <c r="A75" s="51"/>
      <c r="B75" s="52"/>
      <c r="C75" s="53"/>
      <c r="D75" s="53"/>
      <c r="E75" s="53"/>
      <c r="F75" s="53"/>
      <c r="G75" s="45" t="s">
        <v>914</v>
      </c>
      <c r="H75" s="50" t="s">
        <v>820</v>
      </c>
      <c r="I75" s="45" t="s">
        <v>915</v>
      </c>
      <c r="J75" s="50" t="s">
        <v>916</v>
      </c>
      <c r="K75" s="53"/>
      <c r="L75" s="53"/>
    </row>
    <row r="76" spans="1:12" ht="27.75" customHeight="1">
      <c r="A76" s="54"/>
      <c r="B76" s="55"/>
      <c r="C76" s="56"/>
      <c r="D76" s="56"/>
      <c r="E76" s="56"/>
      <c r="F76" s="56"/>
      <c r="G76" s="45" t="s">
        <v>917</v>
      </c>
      <c r="H76" s="50" t="s">
        <v>801</v>
      </c>
      <c r="I76" s="56"/>
      <c r="J76" s="56"/>
      <c r="K76" s="56"/>
      <c r="L76" s="56"/>
    </row>
    <row r="77" spans="1:12" ht="30.75" customHeight="1">
      <c r="A77" s="48" t="s">
        <v>36</v>
      </c>
      <c r="B77" s="49" t="s">
        <v>918</v>
      </c>
      <c r="C77" s="47">
        <v>122.8</v>
      </c>
      <c r="D77" s="47">
        <v>122.8</v>
      </c>
      <c r="E77" s="47">
        <v>0</v>
      </c>
      <c r="F77" s="45" t="s">
        <v>919</v>
      </c>
      <c r="G77" s="45" t="s">
        <v>920</v>
      </c>
      <c r="H77" s="50" t="s">
        <v>820</v>
      </c>
      <c r="I77" s="45" t="s">
        <v>921</v>
      </c>
      <c r="J77" s="50" t="s">
        <v>922</v>
      </c>
      <c r="K77" s="45" t="s">
        <v>36</v>
      </c>
      <c r="L77" s="50" t="s">
        <v>738</v>
      </c>
    </row>
    <row r="78" spans="1:12" ht="12">
      <c r="A78" s="51"/>
      <c r="B78" s="52"/>
      <c r="C78" s="53"/>
      <c r="D78" s="53"/>
      <c r="E78" s="53"/>
      <c r="F78" s="53"/>
      <c r="G78" s="45" t="s">
        <v>923</v>
      </c>
      <c r="H78" s="50" t="s">
        <v>877</v>
      </c>
      <c r="I78" s="45" t="s">
        <v>924</v>
      </c>
      <c r="J78" s="50" t="s">
        <v>925</v>
      </c>
      <c r="K78" s="53"/>
      <c r="L78" s="53"/>
    </row>
    <row r="79" spans="1:12" ht="19.5" customHeight="1">
      <c r="A79" s="51"/>
      <c r="B79" s="52"/>
      <c r="C79" s="53"/>
      <c r="D79" s="53"/>
      <c r="E79" s="53"/>
      <c r="F79" s="53"/>
      <c r="G79" s="45" t="s">
        <v>926</v>
      </c>
      <c r="H79" s="50" t="s">
        <v>927</v>
      </c>
      <c r="I79" s="45" t="s">
        <v>928</v>
      </c>
      <c r="J79" s="50" t="s">
        <v>929</v>
      </c>
      <c r="K79" s="53"/>
      <c r="L79" s="53"/>
    </row>
    <row r="80" spans="1:12" ht="81.75" customHeight="1">
      <c r="A80" s="54"/>
      <c r="B80" s="55"/>
      <c r="C80" s="56"/>
      <c r="D80" s="56"/>
      <c r="E80" s="56"/>
      <c r="F80" s="56"/>
      <c r="G80" s="45" t="s">
        <v>930</v>
      </c>
      <c r="H80" s="50" t="s">
        <v>820</v>
      </c>
      <c r="I80" s="56"/>
      <c r="J80" s="56"/>
      <c r="K80" s="56"/>
      <c r="L80" s="56"/>
    </row>
    <row r="81" spans="1:12" ht="24" customHeight="1">
      <c r="A81" s="48" t="s">
        <v>36</v>
      </c>
      <c r="B81" s="49" t="s">
        <v>931</v>
      </c>
      <c r="C81" s="47">
        <v>7031.49</v>
      </c>
      <c r="D81" s="47">
        <v>3098.08</v>
      </c>
      <c r="E81" s="47">
        <v>3933.41</v>
      </c>
      <c r="F81" s="45" t="s">
        <v>36</v>
      </c>
      <c r="G81" s="45" t="s">
        <v>36</v>
      </c>
      <c r="H81" s="45" t="s">
        <v>36</v>
      </c>
      <c r="I81" s="45" t="s">
        <v>36</v>
      </c>
      <c r="J81" s="45" t="s">
        <v>36</v>
      </c>
      <c r="K81" s="45" t="s">
        <v>36</v>
      </c>
      <c r="L81" s="45" t="s">
        <v>36</v>
      </c>
    </row>
    <row r="82" spans="1:12" ht="55.5" customHeight="1">
      <c r="A82" s="48" t="s">
        <v>36</v>
      </c>
      <c r="B82" s="49" t="s">
        <v>932</v>
      </c>
      <c r="C82" s="47">
        <v>348</v>
      </c>
      <c r="D82" s="47">
        <v>0</v>
      </c>
      <c r="E82" s="47">
        <v>348</v>
      </c>
      <c r="F82" s="45" t="s">
        <v>933</v>
      </c>
      <c r="G82" s="45" t="s">
        <v>934</v>
      </c>
      <c r="H82" s="50" t="s">
        <v>935</v>
      </c>
      <c r="I82" s="45" t="s">
        <v>934</v>
      </c>
      <c r="J82" s="50" t="s">
        <v>936</v>
      </c>
      <c r="K82" s="45" t="s">
        <v>937</v>
      </c>
      <c r="L82" s="50" t="s">
        <v>938</v>
      </c>
    </row>
    <row r="83" spans="1:12" ht="39.75" customHeight="1">
      <c r="A83" s="51"/>
      <c r="B83" s="52"/>
      <c r="C83" s="53"/>
      <c r="D83" s="53"/>
      <c r="E83" s="53"/>
      <c r="F83" s="53"/>
      <c r="G83" s="45" t="s">
        <v>939</v>
      </c>
      <c r="H83" s="50" t="s">
        <v>940</v>
      </c>
      <c r="I83" s="45" t="s">
        <v>941</v>
      </c>
      <c r="J83" s="50" t="s">
        <v>942</v>
      </c>
      <c r="K83" s="53"/>
      <c r="L83" s="53"/>
    </row>
    <row r="84" spans="1:12" ht="39.75" customHeight="1">
      <c r="A84" s="51"/>
      <c r="B84" s="52"/>
      <c r="C84" s="53"/>
      <c r="D84" s="53"/>
      <c r="E84" s="53"/>
      <c r="F84" s="53"/>
      <c r="G84" s="45" t="s">
        <v>943</v>
      </c>
      <c r="H84" s="50" t="s">
        <v>944</v>
      </c>
      <c r="I84" s="53"/>
      <c r="J84" s="53"/>
      <c r="K84" s="53"/>
      <c r="L84" s="53"/>
    </row>
    <row r="85" spans="1:12" ht="64.5" customHeight="1">
      <c r="A85" s="54"/>
      <c r="B85" s="55"/>
      <c r="C85" s="56"/>
      <c r="D85" s="56"/>
      <c r="E85" s="56"/>
      <c r="F85" s="56"/>
      <c r="G85" s="45" t="s">
        <v>945</v>
      </c>
      <c r="H85" s="50" t="s">
        <v>946</v>
      </c>
      <c r="I85" s="56"/>
      <c r="J85" s="56"/>
      <c r="K85" s="56"/>
      <c r="L85" s="56"/>
    </row>
    <row r="86" spans="1:12" ht="119.25" customHeight="1">
      <c r="A86" s="48" t="s">
        <v>36</v>
      </c>
      <c r="B86" s="49" t="s">
        <v>947</v>
      </c>
      <c r="C86" s="47">
        <v>457</v>
      </c>
      <c r="D86" s="47">
        <v>0</v>
      </c>
      <c r="E86" s="47">
        <v>457</v>
      </c>
      <c r="F86" s="45" t="s">
        <v>948</v>
      </c>
      <c r="G86" s="45" t="s">
        <v>949</v>
      </c>
      <c r="H86" s="50" t="s">
        <v>950</v>
      </c>
      <c r="I86" s="45" t="s">
        <v>951</v>
      </c>
      <c r="J86" s="50" t="s">
        <v>952</v>
      </c>
      <c r="K86" s="45" t="s">
        <v>953</v>
      </c>
      <c r="L86" s="50" t="s">
        <v>954</v>
      </c>
    </row>
    <row r="87" spans="1:12" ht="48">
      <c r="A87" s="51"/>
      <c r="B87" s="52"/>
      <c r="C87" s="53"/>
      <c r="D87" s="53"/>
      <c r="E87" s="53"/>
      <c r="F87" s="53"/>
      <c r="G87" s="45" t="s">
        <v>955</v>
      </c>
      <c r="H87" s="50" t="s">
        <v>956</v>
      </c>
      <c r="I87" s="45" t="s">
        <v>957</v>
      </c>
      <c r="J87" s="50" t="s">
        <v>958</v>
      </c>
      <c r="K87" s="53"/>
      <c r="L87" s="53"/>
    </row>
    <row r="88" spans="1:12" ht="24">
      <c r="A88" s="51"/>
      <c r="B88" s="52"/>
      <c r="C88" s="53"/>
      <c r="D88" s="53"/>
      <c r="E88" s="53"/>
      <c r="F88" s="53"/>
      <c r="G88" s="45" t="s">
        <v>959</v>
      </c>
      <c r="H88" s="50" t="s">
        <v>960</v>
      </c>
      <c r="I88" s="53"/>
      <c r="J88" s="53"/>
      <c r="K88" s="53"/>
      <c r="L88" s="53"/>
    </row>
    <row r="89" spans="1:12" ht="36">
      <c r="A89" s="54"/>
      <c r="B89" s="55"/>
      <c r="C89" s="56"/>
      <c r="D89" s="56"/>
      <c r="E89" s="56"/>
      <c r="F89" s="56"/>
      <c r="G89" s="45" t="s">
        <v>961</v>
      </c>
      <c r="H89" s="50" t="s">
        <v>962</v>
      </c>
      <c r="I89" s="56"/>
      <c r="J89" s="56"/>
      <c r="K89" s="56"/>
      <c r="L89" s="56"/>
    </row>
    <row r="90" spans="1:12" ht="86.25" customHeight="1">
      <c r="A90" s="48" t="s">
        <v>36</v>
      </c>
      <c r="B90" s="49" t="s">
        <v>963</v>
      </c>
      <c r="C90" s="47">
        <v>319.85</v>
      </c>
      <c r="D90" s="47">
        <v>0</v>
      </c>
      <c r="E90" s="47">
        <v>319.85</v>
      </c>
      <c r="F90" s="45" t="s">
        <v>964</v>
      </c>
      <c r="G90" s="45" t="s">
        <v>874</v>
      </c>
      <c r="H90" s="50" t="s">
        <v>965</v>
      </c>
      <c r="I90" s="45" t="s">
        <v>951</v>
      </c>
      <c r="J90" s="50" t="s">
        <v>966</v>
      </c>
      <c r="K90" s="45" t="s">
        <v>953</v>
      </c>
      <c r="L90" s="50" t="s">
        <v>954</v>
      </c>
    </row>
    <row r="91" spans="1:12" ht="24">
      <c r="A91" s="51"/>
      <c r="B91" s="52"/>
      <c r="C91" s="53"/>
      <c r="D91" s="53"/>
      <c r="E91" s="53"/>
      <c r="F91" s="53"/>
      <c r="G91" s="45" t="s">
        <v>967</v>
      </c>
      <c r="H91" s="50" t="s">
        <v>968</v>
      </c>
      <c r="I91" s="45" t="s">
        <v>957</v>
      </c>
      <c r="J91" s="50" t="s">
        <v>969</v>
      </c>
      <c r="K91" s="53"/>
      <c r="L91" s="53"/>
    </row>
    <row r="92" spans="1:12" ht="36">
      <c r="A92" s="51"/>
      <c r="B92" s="52"/>
      <c r="C92" s="53"/>
      <c r="D92" s="53"/>
      <c r="E92" s="53"/>
      <c r="F92" s="53"/>
      <c r="G92" s="45" t="s">
        <v>970</v>
      </c>
      <c r="H92" s="50" t="s">
        <v>971</v>
      </c>
      <c r="I92" s="53"/>
      <c r="J92" s="53"/>
      <c r="K92" s="53"/>
      <c r="L92" s="53"/>
    </row>
    <row r="93" spans="1:12" ht="32.25" customHeight="1">
      <c r="A93" s="51"/>
      <c r="B93" s="52"/>
      <c r="C93" s="53"/>
      <c r="D93" s="53"/>
      <c r="E93" s="53"/>
      <c r="F93" s="53"/>
      <c r="G93" s="45" t="s">
        <v>959</v>
      </c>
      <c r="H93" s="50" t="s">
        <v>972</v>
      </c>
      <c r="I93" s="53"/>
      <c r="J93" s="53"/>
      <c r="K93" s="53"/>
      <c r="L93" s="53"/>
    </row>
    <row r="94" spans="1:12" ht="36">
      <c r="A94" s="54"/>
      <c r="B94" s="55"/>
      <c r="C94" s="56"/>
      <c r="D94" s="56"/>
      <c r="E94" s="56"/>
      <c r="F94" s="56"/>
      <c r="G94" s="45" t="s">
        <v>961</v>
      </c>
      <c r="H94" s="50" t="s">
        <v>962</v>
      </c>
      <c r="I94" s="56"/>
      <c r="J94" s="56"/>
      <c r="K94" s="56"/>
      <c r="L94" s="56"/>
    </row>
    <row r="95" spans="1:12" ht="55.5" customHeight="1">
      <c r="A95" s="48" t="s">
        <v>36</v>
      </c>
      <c r="B95" s="49" t="s">
        <v>973</v>
      </c>
      <c r="C95" s="47">
        <v>151</v>
      </c>
      <c r="D95" s="47">
        <v>0</v>
      </c>
      <c r="E95" s="47">
        <v>151</v>
      </c>
      <c r="F95" s="45" t="s">
        <v>974</v>
      </c>
      <c r="G95" s="45" t="s">
        <v>874</v>
      </c>
      <c r="H95" s="50" t="s">
        <v>975</v>
      </c>
      <c r="I95" s="45" t="s">
        <v>951</v>
      </c>
      <c r="J95" s="50" t="s">
        <v>976</v>
      </c>
      <c r="K95" s="45" t="s">
        <v>953</v>
      </c>
      <c r="L95" s="50" t="s">
        <v>977</v>
      </c>
    </row>
    <row r="96" spans="1:12" ht="24">
      <c r="A96" s="51"/>
      <c r="B96" s="52"/>
      <c r="C96" s="53"/>
      <c r="D96" s="53"/>
      <c r="E96" s="53"/>
      <c r="F96" s="53"/>
      <c r="G96" s="45" t="s">
        <v>978</v>
      </c>
      <c r="H96" s="50" t="s">
        <v>979</v>
      </c>
      <c r="I96" s="45" t="s">
        <v>980</v>
      </c>
      <c r="J96" s="50" t="s">
        <v>981</v>
      </c>
      <c r="K96" s="53"/>
      <c r="L96" s="53"/>
    </row>
    <row r="97" spans="1:12" ht="75.75" customHeight="1">
      <c r="A97" s="51"/>
      <c r="B97" s="52"/>
      <c r="C97" s="53"/>
      <c r="D97" s="53"/>
      <c r="E97" s="53"/>
      <c r="F97" s="53"/>
      <c r="G97" s="45" t="s">
        <v>982</v>
      </c>
      <c r="H97" s="50" t="s">
        <v>983</v>
      </c>
      <c r="I97" s="53"/>
      <c r="J97" s="53"/>
      <c r="K97" s="53"/>
      <c r="L97" s="53"/>
    </row>
    <row r="98" spans="1:12" ht="24">
      <c r="A98" s="51"/>
      <c r="B98" s="52"/>
      <c r="C98" s="53"/>
      <c r="D98" s="53"/>
      <c r="E98" s="53"/>
      <c r="F98" s="53"/>
      <c r="G98" s="45" t="s">
        <v>959</v>
      </c>
      <c r="H98" s="50" t="s">
        <v>960</v>
      </c>
      <c r="I98" s="53"/>
      <c r="J98" s="53"/>
      <c r="K98" s="53"/>
      <c r="L98" s="53"/>
    </row>
    <row r="99" spans="1:12" ht="135.75" customHeight="1">
      <c r="A99" s="54"/>
      <c r="B99" s="55"/>
      <c r="C99" s="56"/>
      <c r="D99" s="56"/>
      <c r="E99" s="56"/>
      <c r="F99" s="56"/>
      <c r="G99" s="45" t="s">
        <v>961</v>
      </c>
      <c r="H99" s="50" t="s">
        <v>984</v>
      </c>
      <c r="I99" s="56"/>
      <c r="J99" s="56"/>
      <c r="K99" s="56"/>
      <c r="L99" s="56"/>
    </row>
    <row r="100" spans="1:12" ht="43.5" customHeight="1">
      <c r="A100" s="48" t="s">
        <v>36</v>
      </c>
      <c r="B100" s="49" t="s">
        <v>985</v>
      </c>
      <c r="C100" s="47">
        <v>425.03</v>
      </c>
      <c r="D100" s="47">
        <v>0</v>
      </c>
      <c r="E100" s="47">
        <v>425.03</v>
      </c>
      <c r="F100" s="45" t="s">
        <v>986</v>
      </c>
      <c r="G100" s="45" t="s">
        <v>987</v>
      </c>
      <c r="H100" s="50" t="s">
        <v>988</v>
      </c>
      <c r="I100" s="45" t="s">
        <v>989</v>
      </c>
      <c r="J100" s="50" t="s">
        <v>990</v>
      </c>
      <c r="K100" s="45" t="s">
        <v>953</v>
      </c>
      <c r="L100" s="50" t="s">
        <v>991</v>
      </c>
    </row>
    <row r="101" spans="1:12" ht="49.5" customHeight="1">
      <c r="A101" s="51"/>
      <c r="B101" s="52"/>
      <c r="C101" s="53"/>
      <c r="D101" s="53"/>
      <c r="E101" s="53"/>
      <c r="F101" s="53"/>
      <c r="G101" s="45" t="s">
        <v>874</v>
      </c>
      <c r="H101" s="50" t="s">
        <v>831</v>
      </c>
      <c r="I101" s="45" t="s">
        <v>941</v>
      </c>
      <c r="J101" s="50" t="s">
        <v>992</v>
      </c>
      <c r="K101" s="53"/>
      <c r="L101" s="53"/>
    </row>
    <row r="102" spans="1:12" ht="85.5" customHeight="1">
      <c r="A102" s="54"/>
      <c r="B102" s="55"/>
      <c r="C102" s="56"/>
      <c r="D102" s="56"/>
      <c r="E102" s="56"/>
      <c r="F102" s="56"/>
      <c r="G102" s="45" t="s">
        <v>993</v>
      </c>
      <c r="H102" s="50" t="s">
        <v>820</v>
      </c>
      <c r="I102" s="56"/>
      <c r="J102" s="56"/>
      <c r="K102" s="56"/>
      <c r="L102" s="56"/>
    </row>
    <row r="103" spans="1:12" ht="55.5" customHeight="1">
      <c r="A103" s="48" t="s">
        <v>36</v>
      </c>
      <c r="B103" s="49" t="s">
        <v>994</v>
      </c>
      <c r="C103" s="47">
        <v>490</v>
      </c>
      <c r="D103" s="47">
        <v>0</v>
      </c>
      <c r="E103" s="47">
        <v>490</v>
      </c>
      <c r="F103" s="45" t="s">
        <v>995</v>
      </c>
      <c r="G103" s="45" t="s">
        <v>996</v>
      </c>
      <c r="H103" s="50" t="s">
        <v>997</v>
      </c>
      <c r="I103" s="45" t="s">
        <v>989</v>
      </c>
      <c r="J103" s="50" t="s">
        <v>998</v>
      </c>
      <c r="K103" s="45" t="s">
        <v>953</v>
      </c>
      <c r="L103" s="50" t="s">
        <v>991</v>
      </c>
    </row>
    <row r="104" spans="1:12" ht="69" customHeight="1">
      <c r="A104" s="51"/>
      <c r="B104" s="52"/>
      <c r="C104" s="53"/>
      <c r="D104" s="53"/>
      <c r="E104" s="53"/>
      <c r="F104" s="53"/>
      <c r="G104" s="45" t="s">
        <v>874</v>
      </c>
      <c r="H104" s="50" t="s">
        <v>999</v>
      </c>
      <c r="I104" s="45" t="s">
        <v>941</v>
      </c>
      <c r="J104" s="50" t="s">
        <v>881</v>
      </c>
      <c r="K104" s="53"/>
      <c r="L104" s="53"/>
    </row>
    <row r="105" spans="1:12" ht="46.5" customHeight="1">
      <c r="A105" s="54"/>
      <c r="B105" s="55"/>
      <c r="C105" s="56"/>
      <c r="D105" s="56"/>
      <c r="E105" s="56"/>
      <c r="F105" s="56"/>
      <c r="G105" s="45" t="s">
        <v>993</v>
      </c>
      <c r="H105" s="50" t="s">
        <v>1000</v>
      </c>
      <c r="I105" s="56"/>
      <c r="J105" s="56"/>
      <c r="K105" s="56"/>
      <c r="L105" s="56"/>
    </row>
    <row r="106" spans="1:12" ht="63.75" customHeight="1">
      <c r="A106" s="48" t="s">
        <v>36</v>
      </c>
      <c r="B106" s="49" t="s">
        <v>1001</v>
      </c>
      <c r="C106" s="47">
        <v>160.5</v>
      </c>
      <c r="D106" s="47">
        <v>0</v>
      </c>
      <c r="E106" s="47">
        <v>160.5</v>
      </c>
      <c r="F106" s="45" t="s">
        <v>1002</v>
      </c>
      <c r="G106" s="45" t="s">
        <v>1003</v>
      </c>
      <c r="H106" s="50" t="s">
        <v>1004</v>
      </c>
      <c r="I106" s="45" t="s">
        <v>1005</v>
      </c>
      <c r="J106" s="50" t="s">
        <v>1006</v>
      </c>
      <c r="K106" s="45" t="s">
        <v>1007</v>
      </c>
      <c r="L106" s="50" t="s">
        <v>1008</v>
      </c>
    </row>
    <row r="107" spans="1:12" ht="31.5" customHeight="1">
      <c r="A107" s="51"/>
      <c r="B107" s="52"/>
      <c r="C107" s="53"/>
      <c r="D107" s="53"/>
      <c r="E107" s="53"/>
      <c r="F107" s="53"/>
      <c r="G107" s="45" t="s">
        <v>1009</v>
      </c>
      <c r="H107" s="50" t="s">
        <v>1010</v>
      </c>
      <c r="I107" s="45" t="s">
        <v>1011</v>
      </c>
      <c r="J107" s="50" t="s">
        <v>1012</v>
      </c>
      <c r="K107" s="53"/>
      <c r="L107" s="53"/>
    </row>
    <row r="108" spans="1:12" ht="36">
      <c r="A108" s="54"/>
      <c r="B108" s="55"/>
      <c r="C108" s="56"/>
      <c r="D108" s="56"/>
      <c r="E108" s="56"/>
      <c r="F108" s="56"/>
      <c r="G108" s="45" t="s">
        <v>961</v>
      </c>
      <c r="H108" s="50" t="s">
        <v>1013</v>
      </c>
      <c r="I108" s="56"/>
      <c r="J108" s="56"/>
      <c r="K108" s="56"/>
      <c r="L108" s="56"/>
    </row>
    <row r="109" spans="1:12" ht="72.75" customHeight="1">
      <c r="A109" s="48" t="s">
        <v>36</v>
      </c>
      <c r="B109" s="49" t="s">
        <v>1014</v>
      </c>
      <c r="C109" s="47">
        <v>206.77</v>
      </c>
      <c r="D109" s="47">
        <v>0</v>
      </c>
      <c r="E109" s="47">
        <v>206.77</v>
      </c>
      <c r="F109" s="45" t="s">
        <v>1015</v>
      </c>
      <c r="G109" s="45" t="s">
        <v>1003</v>
      </c>
      <c r="H109" s="50" t="s">
        <v>1016</v>
      </c>
      <c r="I109" s="45" t="s">
        <v>951</v>
      </c>
      <c r="J109" s="50" t="s">
        <v>1017</v>
      </c>
      <c r="K109" s="45" t="s">
        <v>1007</v>
      </c>
      <c r="L109" s="50" t="s">
        <v>1018</v>
      </c>
    </row>
    <row r="110" spans="1:12" ht="48">
      <c r="A110" s="51"/>
      <c r="B110" s="52"/>
      <c r="C110" s="53"/>
      <c r="D110" s="53"/>
      <c r="E110" s="53"/>
      <c r="F110" s="53"/>
      <c r="G110" s="45" t="s">
        <v>1009</v>
      </c>
      <c r="H110" s="50" t="s">
        <v>1019</v>
      </c>
      <c r="I110" s="45" t="s">
        <v>1011</v>
      </c>
      <c r="J110" s="50" t="s">
        <v>1012</v>
      </c>
      <c r="K110" s="53"/>
      <c r="L110" s="53"/>
    </row>
    <row r="111" spans="1:12" ht="36">
      <c r="A111" s="54"/>
      <c r="B111" s="55"/>
      <c r="C111" s="56"/>
      <c r="D111" s="56"/>
      <c r="E111" s="56"/>
      <c r="F111" s="56"/>
      <c r="G111" s="45" t="s">
        <v>961</v>
      </c>
      <c r="H111" s="50" t="s">
        <v>1013</v>
      </c>
      <c r="I111" s="56"/>
      <c r="J111" s="56"/>
      <c r="K111" s="56"/>
      <c r="L111" s="56"/>
    </row>
    <row r="112" spans="1:12" ht="57" customHeight="1">
      <c r="A112" s="48" t="s">
        <v>36</v>
      </c>
      <c r="B112" s="49" t="s">
        <v>1020</v>
      </c>
      <c r="C112" s="47">
        <v>482.5</v>
      </c>
      <c r="D112" s="47">
        <v>0</v>
      </c>
      <c r="E112" s="47">
        <v>482.5</v>
      </c>
      <c r="F112" s="45" t="s">
        <v>1021</v>
      </c>
      <c r="G112" s="45" t="s">
        <v>1022</v>
      </c>
      <c r="H112" s="50" t="s">
        <v>1022</v>
      </c>
      <c r="I112" s="45" t="s">
        <v>951</v>
      </c>
      <c r="J112" s="50" t="s">
        <v>1023</v>
      </c>
      <c r="K112" s="45" t="s">
        <v>1007</v>
      </c>
      <c r="L112" s="50" t="s">
        <v>1024</v>
      </c>
    </row>
    <row r="113" spans="1:12" ht="35.25" customHeight="1">
      <c r="A113" s="51"/>
      <c r="B113" s="52"/>
      <c r="C113" s="53"/>
      <c r="D113" s="53"/>
      <c r="E113" s="53"/>
      <c r="F113" s="53"/>
      <c r="G113" s="45" t="s">
        <v>874</v>
      </c>
      <c r="H113" s="50" t="s">
        <v>909</v>
      </c>
      <c r="I113" s="45" t="s">
        <v>957</v>
      </c>
      <c r="J113" s="50" t="s">
        <v>1025</v>
      </c>
      <c r="K113" s="53"/>
      <c r="L113" s="53"/>
    </row>
    <row r="114" spans="1:12" ht="24">
      <c r="A114" s="54"/>
      <c r="B114" s="55"/>
      <c r="C114" s="56"/>
      <c r="D114" s="56"/>
      <c r="E114" s="56"/>
      <c r="F114" s="56"/>
      <c r="G114" s="45" t="s">
        <v>1026</v>
      </c>
      <c r="H114" s="50" t="s">
        <v>1027</v>
      </c>
      <c r="I114" s="56"/>
      <c r="J114" s="56"/>
      <c r="K114" s="56"/>
      <c r="L114" s="56"/>
    </row>
    <row r="115" spans="1:12" ht="24" customHeight="1">
      <c r="A115" s="48" t="s">
        <v>36</v>
      </c>
      <c r="B115" s="49" t="s">
        <v>1028</v>
      </c>
      <c r="C115" s="47">
        <v>182.6</v>
      </c>
      <c r="D115" s="47">
        <v>0</v>
      </c>
      <c r="E115" s="47">
        <v>182.6</v>
      </c>
      <c r="F115" s="45" t="s">
        <v>1029</v>
      </c>
      <c r="G115" s="45" t="s">
        <v>1030</v>
      </c>
      <c r="H115" s="50" t="s">
        <v>865</v>
      </c>
      <c r="I115" s="45" t="s">
        <v>951</v>
      </c>
      <c r="J115" s="50" t="s">
        <v>1031</v>
      </c>
      <c r="K115" s="45" t="s">
        <v>1007</v>
      </c>
      <c r="L115" s="50" t="s">
        <v>1032</v>
      </c>
    </row>
    <row r="116" spans="1:12" ht="12">
      <c r="A116" s="51"/>
      <c r="B116" s="52"/>
      <c r="C116" s="53"/>
      <c r="D116" s="53"/>
      <c r="E116" s="53"/>
      <c r="F116" s="53"/>
      <c r="G116" s="45" t="s">
        <v>1033</v>
      </c>
      <c r="H116" s="50" t="s">
        <v>865</v>
      </c>
      <c r="I116" s="45" t="s">
        <v>957</v>
      </c>
      <c r="J116" s="50" t="s">
        <v>1034</v>
      </c>
      <c r="K116" s="53"/>
      <c r="L116" s="53"/>
    </row>
    <row r="117" spans="1:12" ht="12">
      <c r="A117" s="54"/>
      <c r="B117" s="55"/>
      <c r="C117" s="56"/>
      <c r="D117" s="56"/>
      <c r="E117" s="56"/>
      <c r="F117" s="56"/>
      <c r="G117" s="45" t="s">
        <v>1026</v>
      </c>
      <c r="H117" s="50" t="s">
        <v>845</v>
      </c>
      <c r="I117" s="56"/>
      <c r="J117" s="56"/>
      <c r="K117" s="56"/>
      <c r="L117" s="56"/>
    </row>
    <row r="118" spans="1:12" ht="39.75" customHeight="1">
      <c r="A118" s="48" t="s">
        <v>36</v>
      </c>
      <c r="B118" s="49" t="s">
        <v>1035</v>
      </c>
      <c r="C118" s="47">
        <v>215.43</v>
      </c>
      <c r="D118" s="47">
        <v>0</v>
      </c>
      <c r="E118" s="47">
        <v>215.43</v>
      </c>
      <c r="F118" s="45" t="s">
        <v>1036</v>
      </c>
      <c r="G118" s="45" t="s">
        <v>1037</v>
      </c>
      <c r="H118" s="50" t="s">
        <v>1038</v>
      </c>
      <c r="I118" s="45" t="s">
        <v>1039</v>
      </c>
      <c r="J118" s="50" t="s">
        <v>1039</v>
      </c>
      <c r="K118" s="45" t="s">
        <v>1040</v>
      </c>
      <c r="L118" s="50" t="s">
        <v>1040</v>
      </c>
    </row>
    <row r="119" spans="1:12" ht="12">
      <c r="A119" s="51"/>
      <c r="B119" s="52"/>
      <c r="C119" s="53"/>
      <c r="D119" s="53"/>
      <c r="E119" s="53"/>
      <c r="F119" s="53"/>
      <c r="G119" s="45" t="s">
        <v>1041</v>
      </c>
      <c r="H119" s="50" t="s">
        <v>1042</v>
      </c>
      <c r="I119" s="45" t="s">
        <v>1043</v>
      </c>
      <c r="J119" s="50" t="s">
        <v>1044</v>
      </c>
      <c r="K119" s="53"/>
      <c r="L119" s="53"/>
    </row>
    <row r="120" spans="1:12" ht="12">
      <c r="A120" s="54"/>
      <c r="B120" s="55"/>
      <c r="C120" s="56"/>
      <c r="D120" s="56"/>
      <c r="E120" s="56"/>
      <c r="F120" s="56"/>
      <c r="G120" s="45" t="s">
        <v>1045</v>
      </c>
      <c r="H120" s="50" t="s">
        <v>1045</v>
      </c>
      <c r="I120" s="56"/>
      <c r="J120" s="56"/>
      <c r="K120" s="56"/>
      <c r="L120" s="56"/>
    </row>
    <row r="121" spans="1:12" ht="24" customHeight="1">
      <c r="A121" s="48" t="s">
        <v>36</v>
      </c>
      <c r="B121" s="49" t="s">
        <v>1046</v>
      </c>
      <c r="C121" s="47">
        <v>118</v>
      </c>
      <c r="D121" s="47">
        <v>118</v>
      </c>
      <c r="E121" s="47">
        <v>0</v>
      </c>
      <c r="F121" s="45" t="s">
        <v>1047</v>
      </c>
      <c r="G121" s="45" t="s">
        <v>1048</v>
      </c>
      <c r="H121" s="50" t="s">
        <v>740</v>
      </c>
      <c r="I121" s="45" t="s">
        <v>989</v>
      </c>
      <c r="J121" s="50" t="s">
        <v>825</v>
      </c>
      <c r="K121" s="45" t="s">
        <v>953</v>
      </c>
      <c r="L121" s="50" t="s">
        <v>1049</v>
      </c>
    </row>
    <row r="122" spans="1:12" ht="36.75" customHeight="1">
      <c r="A122" s="51"/>
      <c r="B122" s="52"/>
      <c r="C122" s="53"/>
      <c r="D122" s="53"/>
      <c r="E122" s="53"/>
      <c r="F122" s="53"/>
      <c r="G122" s="45" t="s">
        <v>874</v>
      </c>
      <c r="H122" s="50" t="s">
        <v>831</v>
      </c>
      <c r="I122" s="45" t="s">
        <v>951</v>
      </c>
      <c r="J122" s="50" t="s">
        <v>1050</v>
      </c>
      <c r="K122" s="53"/>
      <c r="L122" s="53"/>
    </row>
    <row r="123" spans="1:12" ht="12">
      <c r="A123" s="54"/>
      <c r="B123" s="55"/>
      <c r="C123" s="56"/>
      <c r="D123" s="56"/>
      <c r="E123" s="56"/>
      <c r="F123" s="56"/>
      <c r="G123" s="45" t="s">
        <v>1051</v>
      </c>
      <c r="H123" s="50" t="s">
        <v>1052</v>
      </c>
      <c r="I123" s="45" t="s">
        <v>941</v>
      </c>
      <c r="J123" s="50" t="s">
        <v>1053</v>
      </c>
      <c r="K123" s="56"/>
      <c r="L123" s="56"/>
    </row>
    <row r="124" spans="1:12" ht="90" customHeight="1">
      <c r="A124" s="48" t="s">
        <v>36</v>
      </c>
      <c r="B124" s="49" t="s">
        <v>1054</v>
      </c>
      <c r="C124" s="47">
        <v>198</v>
      </c>
      <c r="D124" s="47">
        <v>198</v>
      </c>
      <c r="E124" s="47">
        <v>0</v>
      </c>
      <c r="F124" s="45" t="s">
        <v>1055</v>
      </c>
      <c r="G124" s="45" t="s">
        <v>874</v>
      </c>
      <c r="H124" s="50" t="s">
        <v>831</v>
      </c>
      <c r="I124" s="45" t="s">
        <v>951</v>
      </c>
      <c r="J124" s="50" t="s">
        <v>1056</v>
      </c>
      <c r="K124" s="45" t="s">
        <v>953</v>
      </c>
      <c r="L124" s="50" t="s">
        <v>1049</v>
      </c>
    </row>
    <row r="125" spans="1:12" ht="12">
      <c r="A125" s="51"/>
      <c r="B125" s="52"/>
      <c r="C125" s="53"/>
      <c r="D125" s="53"/>
      <c r="E125" s="53"/>
      <c r="F125" s="53"/>
      <c r="G125" s="45" t="s">
        <v>1057</v>
      </c>
      <c r="H125" s="50" t="s">
        <v>1058</v>
      </c>
      <c r="I125" s="45" t="s">
        <v>980</v>
      </c>
      <c r="J125" s="50" t="s">
        <v>1059</v>
      </c>
      <c r="K125" s="53"/>
      <c r="L125" s="53"/>
    </row>
    <row r="126" spans="1:12" ht="12">
      <c r="A126" s="51"/>
      <c r="B126" s="52"/>
      <c r="C126" s="53"/>
      <c r="D126" s="53"/>
      <c r="E126" s="53"/>
      <c r="F126" s="53"/>
      <c r="G126" s="45" t="s">
        <v>970</v>
      </c>
      <c r="H126" s="50" t="s">
        <v>1060</v>
      </c>
      <c r="I126" s="53"/>
      <c r="J126" s="53"/>
      <c r="K126" s="53"/>
      <c r="L126" s="53"/>
    </row>
    <row r="127" spans="1:12" ht="12">
      <c r="A127" s="51"/>
      <c r="B127" s="52"/>
      <c r="C127" s="53"/>
      <c r="D127" s="53"/>
      <c r="E127" s="53"/>
      <c r="F127" s="53"/>
      <c r="G127" s="45" t="s">
        <v>959</v>
      </c>
      <c r="H127" s="50" t="s">
        <v>1061</v>
      </c>
      <c r="I127" s="53"/>
      <c r="J127" s="53"/>
      <c r="K127" s="53"/>
      <c r="L127" s="53"/>
    </row>
    <row r="128" spans="1:12" ht="12">
      <c r="A128" s="54"/>
      <c r="B128" s="55"/>
      <c r="C128" s="56"/>
      <c r="D128" s="56"/>
      <c r="E128" s="56"/>
      <c r="F128" s="56"/>
      <c r="G128" s="45" t="s">
        <v>961</v>
      </c>
      <c r="H128" s="50" t="s">
        <v>984</v>
      </c>
      <c r="I128" s="56"/>
      <c r="J128" s="56"/>
      <c r="K128" s="56"/>
      <c r="L128" s="56"/>
    </row>
    <row r="129" spans="1:12" ht="24" customHeight="1">
      <c r="A129" s="48" t="s">
        <v>36</v>
      </c>
      <c r="B129" s="49" t="s">
        <v>1062</v>
      </c>
      <c r="C129" s="47">
        <v>113</v>
      </c>
      <c r="D129" s="47">
        <v>113</v>
      </c>
      <c r="E129" s="47">
        <v>0</v>
      </c>
      <c r="F129" s="45" t="s">
        <v>1063</v>
      </c>
      <c r="G129" s="45" t="s">
        <v>1064</v>
      </c>
      <c r="H129" s="50" t="s">
        <v>820</v>
      </c>
      <c r="I129" s="45" t="s">
        <v>989</v>
      </c>
      <c r="J129" s="50" t="s">
        <v>825</v>
      </c>
      <c r="K129" s="45" t="s">
        <v>953</v>
      </c>
      <c r="L129" s="50" t="s">
        <v>1049</v>
      </c>
    </row>
    <row r="130" spans="1:12" ht="36">
      <c r="A130" s="51"/>
      <c r="B130" s="52"/>
      <c r="C130" s="53"/>
      <c r="D130" s="53"/>
      <c r="E130" s="53"/>
      <c r="F130" s="53"/>
      <c r="G130" s="45" t="s">
        <v>1065</v>
      </c>
      <c r="H130" s="50" t="s">
        <v>871</v>
      </c>
      <c r="I130" s="45" t="s">
        <v>951</v>
      </c>
      <c r="J130" s="50" t="s">
        <v>1066</v>
      </c>
      <c r="K130" s="53"/>
      <c r="L130" s="53"/>
    </row>
    <row r="131" spans="1:12" ht="12">
      <c r="A131" s="51"/>
      <c r="B131" s="52"/>
      <c r="C131" s="53"/>
      <c r="D131" s="53"/>
      <c r="E131" s="53"/>
      <c r="F131" s="53"/>
      <c r="G131" s="45" t="s">
        <v>874</v>
      </c>
      <c r="H131" s="50" t="s">
        <v>909</v>
      </c>
      <c r="I131" s="45" t="s">
        <v>941</v>
      </c>
      <c r="J131" s="50" t="s">
        <v>1053</v>
      </c>
      <c r="K131" s="53"/>
      <c r="L131" s="53"/>
    </row>
    <row r="132" spans="1:12" ht="12">
      <c r="A132" s="51"/>
      <c r="B132" s="52"/>
      <c r="C132" s="53"/>
      <c r="D132" s="53"/>
      <c r="E132" s="53"/>
      <c r="F132" s="53"/>
      <c r="G132" s="45" t="s">
        <v>1067</v>
      </c>
      <c r="H132" s="50" t="s">
        <v>1068</v>
      </c>
      <c r="I132" s="53"/>
      <c r="J132" s="53"/>
      <c r="K132" s="53"/>
      <c r="L132" s="53"/>
    </row>
    <row r="133" spans="1:12" ht="12">
      <c r="A133" s="51"/>
      <c r="B133" s="52"/>
      <c r="C133" s="53"/>
      <c r="D133" s="53"/>
      <c r="E133" s="53"/>
      <c r="F133" s="53"/>
      <c r="G133" s="45" t="s">
        <v>993</v>
      </c>
      <c r="H133" s="50" t="s">
        <v>820</v>
      </c>
      <c r="I133" s="53"/>
      <c r="J133" s="53"/>
      <c r="K133" s="53"/>
      <c r="L133" s="53"/>
    </row>
    <row r="134" spans="1:12" ht="12">
      <c r="A134" s="54"/>
      <c r="B134" s="55"/>
      <c r="C134" s="56"/>
      <c r="D134" s="56"/>
      <c r="E134" s="56"/>
      <c r="F134" s="56"/>
      <c r="G134" s="45" t="s">
        <v>1069</v>
      </c>
      <c r="H134" s="50" t="s">
        <v>820</v>
      </c>
      <c r="I134" s="56"/>
      <c r="J134" s="56"/>
      <c r="K134" s="56"/>
      <c r="L134" s="56"/>
    </row>
    <row r="135" spans="1:12" ht="44.25" customHeight="1">
      <c r="A135" s="48" t="s">
        <v>36</v>
      </c>
      <c r="B135" s="49" t="s">
        <v>1070</v>
      </c>
      <c r="C135" s="47">
        <v>494.73</v>
      </c>
      <c r="D135" s="47">
        <v>0</v>
      </c>
      <c r="E135" s="47">
        <v>494.73</v>
      </c>
      <c r="F135" s="45" t="s">
        <v>1071</v>
      </c>
      <c r="G135" s="45" t="s">
        <v>1072</v>
      </c>
      <c r="H135" s="50" t="s">
        <v>1073</v>
      </c>
      <c r="I135" s="45" t="s">
        <v>934</v>
      </c>
      <c r="J135" s="50" t="s">
        <v>1074</v>
      </c>
      <c r="K135" s="45" t="s">
        <v>937</v>
      </c>
      <c r="L135" s="50" t="s">
        <v>1075</v>
      </c>
    </row>
    <row r="136" spans="1:12" ht="84.75" customHeight="1">
      <c r="A136" s="51"/>
      <c r="B136" s="52"/>
      <c r="C136" s="53"/>
      <c r="D136" s="53"/>
      <c r="E136" s="53"/>
      <c r="F136" s="53"/>
      <c r="G136" s="45" t="s">
        <v>1076</v>
      </c>
      <c r="H136" s="50" t="s">
        <v>1077</v>
      </c>
      <c r="I136" s="45" t="s">
        <v>941</v>
      </c>
      <c r="J136" s="50" t="s">
        <v>727</v>
      </c>
      <c r="K136" s="53"/>
      <c r="L136" s="53"/>
    </row>
    <row r="137" spans="1:12" ht="56.25" customHeight="1">
      <c r="A137" s="54"/>
      <c r="B137" s="55"/>
      <c r="C137" s="56"/>
      <c r="D137" s="56"/>
      <c r="E137" s="56"/>
      <c r="F137" s="56"/>
      <c r="G137" s="45" t="s">
        <v>1078</v>
      </c>
      <c r="H137" s="50" t="s">
        <v>1079</v>
      </c>
      <c r="I137" s="56"/>
      <c r="J137" s="56"/>
      <c r="K137" s="56"/>
      <c r="L137" s="56"/>
    </row>
    <row r="138" spans="1:12" ht="43.5" customHeight="1">
      <c r="A138" s="48" t="s">
        <v>36</v>
      </c>
      <c r="B138" s="49" t="s">
        <v>1080</v>
      </c>
      <c r="C138" s="47">
        <v>139.08</v>
      </c>
      <c r="D138" s="47">
        <v>139.08</v>
      </c>
      <c r="E138" s="47">
        <v>0</v>
      </c>
      <c r="F138" s="45" t="s">
        <v>1081</v>
      </c>
      <c r="G138" s="45" t="s">
        <v>1082</v>
      </c>
      <c r="H138" s="50" t="s">
        <v>1083</v>
      </c>
      <c r="I138" s="45" t="s">
        <v>1084</v>
      </c>
      <c r="J138" s="50" t="s">
        <v>1085</v>
      </c>
      <c r="K138" s="45" t="s">
        <v>36</v>
      </c>
      <c r="L138" s="50" t="s">
        <v>738</v>
      </c>
    </row>
    <row r="139" spans="1:12" ht="43.5" customHeight="1">
      <c r="A139" s="51"/>
      <c r="B139" s="52"/>
      <c r="C139" s="53"/>
      <c r="D139" s="53"/>
      <c r="E139" s="53"/>
      <c r="F139" s="53"/>
      <c r="G139" s="45" t="s">
        <v>1086</v>
      </c>
      <c r="H139" s="50" t="s">
        <v>795</v>
      </c>
      <c r="I139" s="45" t="s">
        <v>1087</v>
      </c>
      <c r="J139" s="50" t="s">
        <v>916</v>
      </c>
      <c r="K139" s="53"/>
      <c r="L139" s="53"/>
    </row>
    <row r="140" spans="1:12" ht="43.5" customHeight="1">
      <c r="A140" s="54"/>
      <c r="B140" s="55"/>
      <c r="C140" s="56"/>
      <c r="D140" s="56"/>
      <c r="E140" s="56"/>
      <c r="F140" s="56"/>
      <c r="G140" s="45" t="s">
        <v>1088</v>
      </c>
      <c r="H140" s="50" t="s">
        <v>795</v>
      </c>
      <c r="I140" s="56"/>
      <c r="J140" s="56"/>
      <c r="K140" s="56"/>
      <c r="L140" s="56"/>
    </row>
    <row r="141" spans="1:12" ht="156.75" customHeight="1">
      <c r="A141" s="48" t="s">
        <v>36</v>
      </c>
      <c r="B141" s="49" t="s">
        <v>1089</v>
      </c>
      <c r="C141" s="47">
        <v>2530</v>
      </c>
      <c r="D141" s="47">
        <v>2530</v>
      </c>
      <c r="E141" s="47">
        <v>0</v>
      </c>
      <c r="F141" s="45" t="s">
        <v>1090</v>
      </c>
      <c r="G141" s="45" t="s">
        <v>1091</v>
      </c>
      <c r="H141" s="50" t="s">
        <v>1092</v>
      </c>
      <c r="I141" s="45" t="s">
        <v>951</v>
      </c>
      <c r="J141" s="50" t="s">
        <v>1093</v>
      </c>
      <c r="K141" s="45" t="s">
        <v>953</v>
      </c>
      <c r="L141" s="50" t="s">
        <v>1094</v>
      </c>
    </row>
    <row r="142" spans="1:12" ht="24.75" customHeight="1">
      <c r="A142" s="51"/>
      <c r="B142" s="52"/>
      <c r="C142" s="53"/>
      <c r="D142" s="53"/>
      <c r="E142" s="53"/>
      <c r="F142" s="53"/>
      <c r="G142" s="45" t="s">
        <v>1095</v>
      </c>
      <c r="H142" s="50" t="s">
        <v>960</v>
      </c>
      <c r="I142" s="45" t="s">
        <v>957</v>
      </c>
      <c r="J142" s="50" t="s">
        <v>1096</v>
      </c>
      <c r="K142" s="53"/>
      <c r="L142" s="53"/>
    </row>
    <row r="143" spans="1:12" ht="24.75" customHeight="1">
      <c r="A143" s="54"/>
      <c r="B143" s="55"/>
      <c r="C143" s="56"/>
      <c r="D143" s="56"/>
      <c r="E143" s="56"/>
      <c r="F143" s="56"/>
      <c r="G143" s="45" t="s">
        <v>1097</v>
      </c>
      <c r="H143" s="50" t="s">
        <v>1098</v>
      </c>
      <c r="I143" s="56"/>
      <c r="J143" s="56"/>
      <c r="K143" s="56"/>
      <c r="L143" s="56"/>
    </row>
    <row r="144" spans="1:12" ht="36" customHeight="1">
      <c r="A144" s="48" t="s">
        <v>36</v>
      </c>
      <c r="B144" s="49" t="s">
        <v>1099</v>
      </c>
      <c r="C144" s="47">
        <v>2103.43</v>
      </c>
      <c r="D144" s="47">
        <v>2103.43</v>
      </c>
      <c r="E144" s="47">
        <v>0</v>
      </c>
      <c r="F144" s="45" t="s">
        <v>36</v>
      </c>
      <c r="G144" s="45" t="s">
        <v>36</v>
      </c>
      <c r="H144" s="45" t="s">
        <v>36</v>
      </c>
      <c r="I144" s="45" t="s">
        <v>36</v>
      </c>
      <c r="J144" s="45" t="s">
        <v>36</v>
      </c>
      <c r="K144" s="45" t="s">
        <v>36</v>
      </c>
      <c r="L144" s="45" t="s">
        <v>36</v>
      </c>
    </row>
    <row r="145" spans="1:12" ht="71.25" customHeight="1">
      <c r="A145" s="48" t="s">
        <v>36</v>
      </c>
      <c r="B145" s="49" t="s">
        <v>1100</v>
      </c>
      <c r="C145" s="47">
        <v>100</v>
      </c>
      <c r="D145" s="47">
        <v>100</v>
      </c>
      <c r="E145" s="47">
        <v>0</v>
      </c>
      <c r="F145" s="45" t="s">
        <v>1101</v>
      </c>
      <c r="G145" s="45" t="s">
        <v>1102</v>
      </c>
      <c r="H145" s="50" t="s">
        <v>909</v>
      </c>
      <c r="I145" s="45" t="s">
        <v>1103</v>
      </c>
      <c r="J145" s="50" t="s">
        <v>1104</v>
      </c>
      <c r="K145" s="45" t="s">
        <v>1105</v>
      </c>
      <c r="L145" s="50" t="s">
        <v>759</v>
      </c>
    </row>
    <row r="146" spans="1:12" ht="71.25" customHeight="1">
      <c r="A146" s="51"/>
      <c r="B146" s="52"/>
      <c r="C146" s="53"/>
      <c r="D146" s="53"/>
      <c r="E146" s="53"/>
      <c r="F146" s="53"/>
      <c r="G146" s="45" t="s">
        <v>1106</v>
      </c>
      <c r="H146" s="50" t="s">
        <v>759</v>
      </c>
      <c r="I146" s="45" t="s">
        <v>1107</v>
      </c>
      <c r="J146" s="50" t="s">
        <v>738</v>
      </c>
      <c r="K146" s="53"/>
      <c r="L146" s="53"/>
    </row>
    <row r="147" spans="1:12" ht="71.25" customHeight="1">
      <c r="A147" s="51"/>
      <c r="B147" s="52"/>
      <c r="C147" s="53"/>
      <c r="D147" s="53"/>
      <c r="E147" s="53"/>
      <c r="F147" s="53"/>
      <c r="G147" s="45" t="s">
        <v>1108</v>
      </c>
      <c r="H147" s="50" t="s">
        <v>1109</v>
      </c>
      <c r="I147" s="45" t="s">
        <v>1110</v>
      </c>
      <c r="J147" s="50" t="s">
        <v>1111</v>
      </c>
      <c r="K147" s="53"/>
      <c r="L147" s="53"/>
    </row>
    <row r="148" spans="1:12" ht="71.25" customHeight="1">
      <c r="A148" s="54"/>
      <c r="B148" s="55"/>
      <c r="C148" s="56"/>
      <c r="D148" s="56"/>
      <c r="E148" s="56"/>
      <c r="F148" s="56"/>
      <c r="G148" s="45" t="s">
        <v>1112</v>
      </c>
      <c r="H148" s="50" t="s">
        <v>1113</v>
      </c>
      <c r="I148" s="56"/>
      <c r="J148" s="56"/>
      <c r="K148" s="56"/>
      <c r="L148" s="56"/>
    </row>
    <row r="149" spans="1:12" ht="61.5" customHeight="1">
      <c r="A149" s="48" t="s">
        <v>36</v>
      </c>
      <c r="B149" s="49" t="s">
        <v>1114</v>
      </c>
      <c r="C149" s="47">
        <v>1793</v>
      </c>
      <c r="D149" s="47">
        <v>1793</v>
      </c>
      <c r="E149" s="47">
        <v>0</v>
      </c>
      <c r="F149" s="45" t="s">
        <v>1115</v>
      </c>
      <c r="G149" s="45" t="s">
        <v>1116</v>
      </c>
      <c r="H149" s="50" t="s">
        <v>845</v>
      </c>
      <c r="I149" s="45" t="s">
        <v>1117</v>
      </c>
      <c r="J149" s="50" t="s">
        <v>769</v>
      </c>
      <c r="K149" s="45" t="s">
        <v>1118</v>
      </c>
      <c r="L149" s="50" t="s">
        <v>1119</v>
      </c>
    </row>
    <row r="150" spans="1:12" ht="61.5" customHeight="1">
      <c r="A150" s="51"/>
      <c r="B150" s="52"/>
      <c r="C150" s="53"/>
      <c r="D150" s="53"/>
      <c r="E150" s="53"/>
      <c r="F150" s="53"/>
      <c r="G150" s="45" t="s">
        <v>1120</v>
      </c>
      <c r="H150" s="50" t="s">
        <v>759</v>
      </c>
      <c r="I150" s="45" t="s">
        <v>1121</v>
      </c>
      <c r="J150" s="50" t="s">
        <v>1111</v>
      </c>
      <c r="K150" s="53"/>
      <c r="L150" s="53"/>
    </row>
    <row r="151" spans="1:12" ht="61.5" customHeight="1">
      <c r="A151" s="54"/>
      <c r="B151" s="55"/>
      <c r="C151" s="56"/>
      <c r="D151" s="56"/>
      <c r="E151" s="56"/>
      <c r="F151" s="56"/>
      <c r="G151" s="45" t="s">
        <v>1122</v>
      </c>
      <c r="H151" s="50" t="s">
        <v>759</v>
      </c>
      <c r="I151" s="56"/>
      <c r="J151" s="56"/>
      <c r="K151" s="56"/>
      <c r="L151" s="56"/>
    </row>
    <row r="152" spans="1:12" ht="42" customHeight="1">
      <c r="A152" s="48" t="s">
        <v>36</v>
      </c>
      <c r="B152" s="49" t="s">
        <v>1123</v>
      </c>
      <c r="C152" s="47">
        <v>210.43</v>
      </c>
      <c r="D152" s="47">
        <v>210.43</v>
      </c>
      <c r="E152" s="47">
        <v>0</v>
      </c>
      <c r="F152" s="45" t="s">
        <v>1124</v>
      </c>
      <c r="G152" s="45" t="s">
        <v>1125</v>
      </c>
      <c r="H152" s="50" t="s">
        <v>820</v>
      </c>
      <c r="I152" s="45" t="s">
        <v>1126</v>
      </c>
      <c r="J152" s="50" t="s">
        <v>1127</v>
      </c>
      <c r="K152" s="45" t="s">
        <v>953</v>
      </c>
      <c r="L152" s="50" t="s">
        <v>1119</v>
      </c>
    </row>
    <row r="153" spans="1:12" ht="42" customHeight="1">
      <c r="A153" s="51"/>
      <c r="B153" s="52"/>
      <c r="C153" s="53"/>
      <c r="D153" s="53"/>
      <c r="E153" s="53"/>
      <c r="F153" s="53"/>
      <c r="G153" s="45" t="s">
        <v>1128</v>
      </c>
      <c r="H153" s="50" t="s">
        <v>795</v>
      </c>
      <c r="I153" s="45" t="s">
        <v>1121</v>
      </c>
      <c r="J153" s="50" t="s">
        <v>1109</v>
      </c>
      <c r="K153" s="53"/>
      <c r="L153" s="53"/>
    </row>
    <row r="154" spans="1:12" ht="42" customHeight="1">
      <c r="A154" s="51"/>
      <c r="B154" s="52"/>
      <c r="C154" s="53"/>
      <c r="D154" s="53"/>
      <c r="E154" s="53"/>
      <c r="F154" s="53"/>
      <c r="G154" s="45" t="s">
        <v>1129</v>
      </c>
      <c r="H154" s="50" t="s">
        <v>759</v>
      </c>
      <c r="I154" s="53"/>
      <c r="J154" s="53"/>
      <c r="K154" s="53"/>
      <c r="L154" s="53"/>
    </row>
    <row r="155" spans="1:12" ht="66.75" customHeight="1">
      <c r="A155" s="54"/>
      <c r="B155" s="55"/>
      <c r="C155" s="56"/>
      <c r="D155" s="56"/>
      <c r="E155" s="56"/>
      <c r="F155" s="56"/>
      <c r="G155" s="45" t="s">
        <v>1130</v>
      </c>
      <c r="H155" s="50" t="s">
        <v>795</v>
      </c>
      <c r="I155" s="56"/>
      <c r="J155" s="56"/>
      <c r="K155" s="56"/>
      <c r="L155" s="56"/>
    </row>
    <row r="156" spans="1:12" ht="30.75" customHeight="1">
      <c r="A156" s="48" t="s">
        <v>36</v>
      </c>
      <c r="B156" s="49" t="s">
        <v>1131</v>
      </c>
      <c r="C156" s="47">
        <v>267.75</v>
      </c>
      <c r="D156" s="47">
        <v>267.75</v>
      </c>
      <c r="E156" s="47">
        <v>0</v>
      </c>
      <c r="F156" s="45" t="s">
        <v>36</v>
      </c>
      <c r="G156" s="45" t="s">
        <v>36</v>
      </c>
      <c r="H156" s="45" t="s">
        <v>36</v>
      </c>
      <c r="I156" s="45" t="s">
        <v>36</v>
      </c>
      <c r="J156" s="45" t="s">
        <v>36</v>
      </c>
      <c r="K156" s="45" t="s">
        <v>36</v>
      </c>
      <c r="L156" s="45" t="s">
        <v>36</v>
      </c>
    </row>
    <row r="157" spans="1:12" ht="27.75" customHeight="1">
      <c r="A157" s="48" t="s">
        <v>36</v>
      </c>
      <c r="B157" s="49" t="s">
        <v>1132</v>
      </c>
      <c r="C157" s="47">
        <v>100</v>
      </c>
      <c r="D157" s="47">
        <v>100</v>
      </c>
      <c r="E157" s="47">
        <v>0</v>
      </c>
      <c r="F157" s="45" t="s">
        <v>1133</v>
      </c>
      <c r="G157" s="45" t="s">
        <v>1134</v>
      </c>
      <c r="H157" s="50" t="s">
        <v>1135</v>
      </c>
      <c r="I157" s="45" t="s">
        <v>1136</v>
      </c>
      <c r="J157" s="50" t="s">
        <v>1137</v>
      </c>
      <c r="K157" s="45" t="s">
        <v>937</v>
      </c>
      <c r="L157" s="50" t="s">
        <v>1138</v>
      </c>
    </row>
    <row r="158" spans="1:12" ht="27.75" customHeight="1">
      <c r="A158" s="51"/>
      <c r="B158" s="52"/>
      <c r="C158" s="53"/>
      <c r="D158" s="53"/>
      <c r="E158" s="53"/>
      <c r="F158" s="53"/>
      <c r="G158" s="45" t="s">
        <v>1139</v>
      </c>
      <c r="H158" s="50" t="s">
        <v>1140</v>
      </c>
      <c r="I158" s="45" t="s">
        <v>1141</v>
      </c>
      <c r="J158" s="50" t="s">
        <v>925</v>
      </c>
      <c r="K158" s="53"/>
      <c r="L158" s="53"/>
    </row>
    <row r="159" spans="1:12" ht="27.75" customHeight="1">
      <c r="A159" s="51"/>
      <c r="B159" s="52"/>
      <c r="C159" s="53"/>
      <c r="D159" s="53"/>
      <c r="E159" s="53"/>
      <c r="F159" s="53"/>
      <c r="G159" s="45" t="s">
        <v>1142</v>
      </c>
      <c r="H159" s="50" t="s">
        <v>1143</v>
      </c>
      <c r="I159" s="45" t="s">
        <v>1144</v>
      </c>
      <c r="J159" s="50" t="s">
        <v>1145</v>
      </c>
      <c r="K159" s="53"/>
      <c r="L159" s="53"/>
    </row>
    <row r="160" spans="1:12" ht="27.75" customHeight="1">
      <c r="A160" s="51"/>
      <c r="B160" s="52"/>
      <c r="C160" s="53"/>
      <c r="D160" s="53"/>
      <c r="E160" s="53"/>
      <c r="F160" s="53"/>
      <c r="G160" s="45" t="s">
        <v>1146</v>
      </c>
      <c r="H160" s="50" t="s">
        <v>755</v>
      </c>
      <c r="I160" s="53"/>
      <c r="J160" s="53"/>
      <c r="K160" s="53"/>
      <c r="L160" s="53"/>
    </row>
    <row r="161" spans="1:12" ht="27.75" customHeight="1">
      <c r="A161" s="51"/>
      <c r="B161" s="52"/>
      <c r="C161" s="53"/>
      <c r="D161" s="53"/>
      <c r="E161" s="53"/>
      <c r="F161" s="53"/>
      <c r="G161" s="45" t="s">
        <v>1147</v>
      </c>
      <c r="H161" s="50" t="s">
        <v>1148</v>
      </c>
      <c r="I161" s="53"/>
      <c r="J161" s="53"/>
      <c r="K161" s="53"/>
      <c r="L161" s="53"/>
    </row>
    <row r="162" spans="1:12" ht="27.75" customHeight="1">
      <c r="A162" s="51"/>
      <c r="B162" s="52"/>
      <c r="C162" s="53"/>
      <c r="D162" s="53"/>
      <c r="E162" s="53"/>
      <c r="F162" s="53"/>
      <c r="G162" s="45" t="s">
        <v>1149</v>
      </c>
      <c r="H162" s="50" t="s">
        <v>1150</v>
      </c>
      <c r="I162" s="53"/>
      <c r="J162" s="53"/>
      <c r="K162" s="53"/>
      <c r="L162" s="53"/>
    </row>
    <row r="163" spans="1:12" ht="27.75" customHeight="1">
      <c r="A163" s="51"/>
      <c r="B163" s="52"/>
      <c r="C163" s="53"/>
      <c r="D163" s="53"/>
      <c r="E163" s="53"/>
      <c r="F163" s="53"/>
      <c r="G163" s="45" t="s">
        <v>1151</v>
      </c>
      <c r="H163" s="50" t="s">
        <v>1152</v>
      </c>
      <c r="I163" s="53"/>
      <c r="J163" s="53"/>
      <c r="K163" s="53"/>
      <c r="L163" s="53"/>
    </row>
    <row r="164" spans="1:12" ht="27.75" customHeight="1">
      <c r="A164" s="51"/>
      <c r="B164" s="52"/>
      <c r="C164" s="53"/>
      <c r="D164" s="53"/>
      <c r="E164" s="53"/>
      <c r="F164" s="53"/>
      <c r="G164" s="45" t="s">
        <v>1153</v>
      </c>
      <c r="H164" s="50" t="s">
        <v>1154</v>
      </c>
      <c r="I164" s="53"/>
      <c r="J164" s="53"/>
      <c r="K164" s="53"/>
      <c r="L164" s="53"/>
    </row>
    <row r="165" spans="1:12" ht="45" customHeight="1">
      <c r="A165" s="54"/>
      <c r="B165" s="55"/>
      <c r="C165" s="56"/>
      <c r="D165" s="56"/>
      <c r="E165" s="56"/>
      <c r="F165" s="56"/>
      <c r="G165" s="45" t="s">
        <v>1155</v>
      </c>
      <c r="H165" s="50" t="s">
        <v>1156</v>
      </c>
      <c r="I165" s="56"/>
      <c r="J165" s="56"/>
      <c r="K165" s="56"/>
      <c r="L165" s="56"/>
    </row>
    <row r="166" spans="1:12" ht="55.5" customHeight="1">
      <c r="A166" s="48" t="s">
        <v>36</v>
      </c>
      <c r="B166" s="49" t="s">
        <v>1157</v>
      </c>
      <c r="C166" s="47">
        <v>167.75</v>
      </c>
      <c r="D166" s="47">
        <v>167.75</v>
      </c>
      <c r="E166" s="47">
        <v>0</v>
      </c>
      <c r="F166" s="45" t="s">
        <v>1158</v>
      </c>
      <c r="G166" s="45" t="s">
        <v>1159</v>
      </c>
      <c r="H166" s="50" t="s">
        <v>1160</v>
      </c>
      <c r="I166" s="45" t="s">
        <v>1161</v>
      </c>
      <c r="J166" s="50" t="s">
        <v>1162</v>
      </c>
      <c r="K166" s="45" t="s">
        <v>1049</v>
      </c>
      <c r="L166" s="50" t="s">
        <v>1119</v>
      </c>
    </row>
    <row r="167" spans="1:12" ht="12">
      <c r="A167" s="51"/>
      <c r="B167" s="52"/>
      <c r="C167" s="53"/>
      <c r="D167" s="53"/>
      <c r="E167" s="53"/>
      <c r="F167" s="53"/>
      <c r="G167" s="45" t="s">
        <v>1163</v>
      </c>
      <c r="H167" s="50" t="s">
        <v>1164</v>
      </c>
      <c r="I167" s="45" t="s">
        <v>1165</v>
      </c>
      <c r="J167" s="50" t="s">
        <v>1162</v>
      </c>
      <c r="K167" s="53"/>
      <c r="L167" s="53"/>
    </row>
    <row r="168" spans="1:12" ht="61.5" customHeight="1">
      <c r="A168" s="51"/>
      <c r="B168" s="52"/>
      <c r="C168" s="53"/>
      <c r="D168" s="53"/>
      <c r="E168" s="53"/>
      <c r="F168" s="53"/>
      <c r="G168" s="45" t="s">
        <v>1166</v>
      </c>
      <c r="H168" s="50" t="s">
        <v>1167</v>
      </c>
      <c r="I168" s="53"/>
      <c r="J168" s="53"/>
      <c r="K168" s="53"/>
      <c r="L168" s="53"/>
    </row>
    <row r="169" spans="1:12" ht="12">
      <c r="A169" s="51"/>
      <c r="B169" s="52"/>
      <c r="C169" s="53"/>
      <c r="D169" s="53"/>
      <c r="E169" s="53"/>
      <c r="F169" s="53"/>
      <c r="G169" s="45" t="s">
        <v>1153</v>
      </c>
      <c r="H169" s="50" t="s">
        <v>1168</v>
      </c>
      <c r="I169" s="53"/>
      <c r="J169" s="53"/>
      <c r="K169" s="53"/>
      <c r="L169" s="53"/>
    </row>
    <row r="170" spans="1:12" ht="12">
      <c r="A170" s="54"/>
      <c r="B170" s="55"/>
      <c r="C170" s="56"/>
      <c r="D170" s="56"/>
      <c r="E170" s="56"/>
      <c r="F170" s="56"/>
      <c r="G170" s="45" t="s">
        <v>1169</v>
      </c>
      <c r="H170" s="50" t="s">
        <v>1170</v>
      </c>
      <c r="I170" s="56"/>
      <c r="J170" s="56"/>
      <c r="K170" s="56"/>
      <c r="L170" s="56"/>
    </row>
    <row r="171" spans="1:12" ht="24" customHeight="1">
      <c r="A171" s="48" t="s">
        <v>36</v>
      </c>
      <c r="B171" s="49" t="s">
        <v>1171</v>
      </c>
      <c r="C171" s="47">
        <v>2302.45</v>
      </c>
      <c r="D171" s="47">
        <v>579.74</v>
      </c>
      <c r="E171" s="47">
        <v>1722.71</v>
      </c>
      <c r="F171" s="45" t="s">
        <v>36</v>
      </c>
      <c r="G171" s="45" t="s">
        <v>36</v>
      </c>
      <c r="H171" s="45" t="s">
        <v>36</v>
      </c>
      <c r="I171" s="45" t="s">
        <v>36</v>
      </c>
      <c r="J171" s="45" t="s">
        <v>36</v>
      </c>
      <c r="K171" s="45" t="s">
        <v>36</v>
      </c>
      <c r="L171" s="45" t="s">
        <v>36</v>
      </c>
    </row>
    <row r="172" spans="1:12" ht="33" customHeight="1">
      <c r="A172" s="48" t="s">
        <v>36</v>
      </c>
      <c r="B172" s="49" t="s">
        <v>1172</v>
      </c>
      <c r="C172" s="47">
        <v>435.66</v>
      </c>
      <c r="D172" s="47">
        <v>0</v>
      </c>
      <c r="E172" s="47">
        <v>435.66</v>
      </c>
      <c r="F172" s="45" t="s">
        <v>1173</v>
      </c>
      <c r="G172" s="45" t="s">
        <v>1174</v>
      </c>
      <c r="H172" s="50" t="s">
        <v>1175</v>
      </c>
      <c r="I172" s="45" t="s">
        <v>1176</v>
      </c>
      <c r="J172" s="50" t="s">
        <v>1177</v>
      </c>
      <c r="K172" s="45" t="s">
        <v>36</v>
      </c>
      <c r="L172" s="50" t="s">
        <v>738</v>
      </c>
    </row>
    <row r="173" spans="1:12" ht="33" customHeight="1">
      <c r="A173" s="51"/>
      <c r="B173" s="52"/>
      <c r="C173" s="53"/>
      <c r="D173" s="53"/>
      <c r="E173" s="53"/>
      <c r="F173" s="53"/>
      <c r="G173" s="45" t="s">
        <v>1178</v>
      </c>
      <c r="H173" s="50" t="s">
        <v>877</v>
      </c>
      <c r="I173" s="45" t="s">
        <v>1179</v>
      </c>
      <c r="J173" s="50" t="s">
        <v>816</v>
      </c>
      <c r="K173" s="53"/>
      <c r="L173" s="53"/>
    </row>
    <row r="174" spans="1:12" ht="33" customHeight="1">
      <c r="A174" s="51"/>
      <c r="B174" s="52"/>
      <c r="C174" s="53"/>
      <c r="D174" s="53"/>
      <c r="E174" s="53"/>
      <c r="F174" s="53"/>
      <c r="G174" s="45" t="s">
        <v>1180</v>
      </c>
      <c r="H174" s="50" t="s">
        <v>1181</v>
      </c>
      <c r="I174" s="45" t="s">
        <v>1182</v>
      </c>
      <c r="J174" s="50" t="s">
        <v>1183</v>
      </c>
      <c r="K174" s="53"/>
      <c r="L174" s="53"/>
    </row>
    <row r="175" spans="1:12" ht="46.5" customHeight="1">
      <c r="A175" s="54"/>
      <c r="B175" s="55"/>
      <c r="C175" s="56"/>
      <c r="D175" s="56"/>
      <c r="E175" s="56"/>
      <c r="F175" s="56"/>
      <c r="G175" s="45" t="s">
        <v>1184</v>
      </c>
      <c r="H175" s="50" t="s">
        <v>795</v>
      </c>
      <c r="I175" s="56"/>
      <c r="J175" s="56"/>
      <c r="K175" s="56"/>
      <c r="L175" s="56"/>
    </row>
    <row r="176" spans="1:12" ht="25.5" customHeight="1">
      <c r="A176" s="48" t="s">
        <v>36</v>
      </c>
      <c r="B176" s="49" t="s">
        <v>1185</v>
      </c>
      <c r="C176" s="47">
        <v>451.15</v>
      </c>
      <c r="D176" s="47">
        <v>0</v>
      </c>
      <c r="E176" s="47">
        <v>451.15</v>
      </c>
      <c r="F176" s="45" t="s">
        <v>1186</v>
      </c>
      <c r="G176" s="45" t="s">
        <v>1187</v>
      </c>
      <c r="H176" s="50" t="s">
        <v>1188</v>
      </c>
      <c r="I176" s="45" t="s">
        <v>1189</v>
      </c>
      <c r="J176" s="50" t="s">
        <v>744</v>
      </c>
      <c r="K176" s="45" t="s">
        <v>36</v>
      </c>
      <c r="L176" s="50" t="s">
        <v>738</v>
      </c>
    </row>
    <row r="177" spans="1:12" ht="25.5" customHeight="1">
      <c r="A177" s="51"/>
      <c r="B177" s="52"/>
      <c r="C177" s="53"/>
      <c r="D177" s="53"/>
      <c r="E177" s="53"/>
      <c r="F177" s="53"/>
      <c r="G177" s="45" t="s">
        <v>1190</v>
      </c>
      <c r="H177" s="50" t="s">
        <v>911</v>
      </c>
      <c r="I177" s="45" t="s">
        <v>1191</v>
      </c>
      <c r="J177" s="50" t="s">
        <v>795</v>
      </c>
      <c r="K177" s="53"/>
      <c r="L177" s="53"/>
    </row>
    <row r="178" spans="1:12" ht="25.5" customHeight="1">
      <c r="A178" s="51"/>
      <c r="B178" s="52"/>
      <c r="C178" s="53"/>
      <c r="D178" s="53"/>
      <c r="E178" s="53"/>
      <c r="F178" s="53"/>
      <c r="G178" s="45" t="s">
        <v>1192</v>
      </c>
      <c r="H178" s="50" t="s">
        <v>1193</v>
      </c>
      <c r="I178" s="53"/>
      <c r="J178" s="53"/>
      <c r="K178" s="53"/>
      <c r="L178" s="53"/>
    </row>
    <row r="179" spans="1:12" ht="25.5" customHeight="1">
      <c r="A179" s="51"/>
      <c r="B179" s="52"/>
      <c r="C179" s="53"/>
      <c r="D179" s="53"/>
      <c r="E179" s="53"/>
      <c r="F179" s="53"/>
      <c r="G179" s="45" t="s">
        <v>1189</v>
      </c>
      <c r="H179" s="50" t="s">
        <v>744</v>
      </c>
      <c r="I179" s="53"/>
      <c r="J179" s="53"/>
      <c r="K179" s="53"/>
      <c r="L179" s="53"/>
    </row>
    <row r="180" spans="1:12" ht="39.75" customHeight="1">
      <c r="A180" s="54"/>
      <c r="B180" s="55"/>
      <c r="C180" s="56"/>
      <c r="D180" s="56"/>
      <c r="E180" s="56"/>
      <c r="F180" s="56"/>
      <c r="G180" s="45" t="s">
        <v>1106</v>
      </c>
      <c r="H180" s="50" t="s">
        <v>795</v>
      </c>
      <c r="I180" s="56"/>
      <c r="J180" s="56"/>
      <c r="K180" s="56"/>
      <c r="L180" s="56"/>
    </row>
    <row r="181" spans="1:12" ht="24" customHeight="1">
      <c r="A181" s="48" t="s">
        <v>36</v>
      </c>
      <c r="B181" s="49" t="s">
        <v>1194</v>
      </c>
      <c r="C181" s="47">
        <v>421.4</v>
      </c>
      <c r="D181" s="47">
        <v>0</v>
      </c>
      <c r="E181" s="47">
        <v>421.4</v>
      </c>
      <c r="F181" s="45" t="s">
        <v>1195</v>
      </c>
      <c r="G181" s="45" t="s">
        <v>1196</v>
      </c>
      <c r="H181" s="50" t="s">
        <v>1197</v>
      </c>
      <c r="I181" s="45" t="s">
        <v>1198</v>
      </c>
      <c r="J181" s="50" t="s">
        <v>1199</v>
      </c>
      <c r="K181" s="45" t="s">
        <v>36</v>
      </c>
      <c r="L181" s="50" t="s">
        <v>738</v>
      </c>
    </row>
    <row r="182" spans="1:12" ht="12">
      <c r="A182" s="51"/>
      <c r="B182" s="52"/>
      <c r="C182" s="53"/>
      <c r="D182" s="53"/>
      <c r="E182" s="53"/>
      <c r="F182" s="53"/>
      <c r="G182" s="45" t="s">
        <v>1200</v>
      </c>
      <c r="H182" s="50" t="s">
        <v>1201</v>
      </c>
      <c r="I182" s="45" t="s">
        <v>1202</v>
      </c>
      <c r="J182" s="50" t="s">
        <v>1177</v>
      </c>
      <c r="K182" s="53"/>
      <c r="L182" s="53"/>
    </row>
    <row r="183" spans="1:12" ht="12">
      <c r="A183" s="51"/>
      <c r="B183" s="52"/>
      <c r="C183" s="53"/>
      <c r="D183" s="53"/>
      <c r="E183" s="53"/>
      <c r="F183" s="53"/>
      <c r="G183" s="45" t="s">
        <v>1203</v>
      </c>
      <c r="H183" s="50" t="s">
        <v>883</v>
      </c>
      <c r="I183" s="53"/>
      <c r="J183" s="53"/>
      <c r="K183" s="53"/>
      <c r="L183" s="53"/>
    </row>
    <row r="184" spans="1:12" ht="12">
      <c r="A184" s="51"/>
      <c r="B184" s="52"/>
      <c r="C184" s="53"/>
      <c r="D184" s="53"/>
      <c r="E184" s="53"/>
      <c r="F184" s="53"/>
      <c r="G184" s="45" t="s">
        <v>1204</v>
      </c>
      <c r="H184" s="50" t="s">
        <v>1205</v>
      </c>
      <c r="I184" s="53"/>
      <c r="J184" s="53"/>
      <c r="K184" s="53"/>
      <c r="L184" s="53"/>
    </row>
    <row r="185" spans="1:12" ht="73.5" customHeight="1">
      <c r="A185" s="54"/>
      <c r="B185" s="55"/>
      <c r="C185" s="56"/>
      <c r="D185" s="56"/>
      <c r="E185" s="56"/>
      <c r="F185" s="56"/>
      <c r="G185" s="45" t="s">
        <v>1206</v>
      </c>
      <c r="H185" s="50" t="s">
        <v>795</v>
      </c>
      <c r="I185" s="56"/>
      <c r="J185" s="56"/>
      <c r="K185" s="56"/>
      <c r="L185" s="56"/>
    </row>
    <row r="186" spans="1:12" ht="28.5" customHeight="1">
      <c r="A186" s="48" t="s">
        <v>36</v>
      </c>
      <c r="B186" s="49" t="s">
        <v>1207</v>
      </c>
      <c r="C186" s="47">
        <v>414.5</v>
      </c>
      <c r="D186" s="47">
        <v>0</v>
      </c>
      <c r="E186" s="47">
        <v>414.5</v>
      </c>
      <c r="F186" s="45" t="s">
        <v>1208</v>
      </c>
      <c r="G186" s="45" t="s">
        <v>1209</v>
      </c>
      <c r="H186" s="50" t="s">
        <v>883</v>
      </c>
      <c r="I186" s="45" t="s">
        <v>1210</v>
      </c>
      <c r="J186" s="50" t="s">
        <v>1211</v>
      </c>
      <c r="K186" s="45" t="s">
        <v>36</v>
      </c>
      <c r="L186" s="50" t="s">
        <v>738</v>
      </c>
    </row>
    <row r="187" spans="1:12" ht="28.5" customHeight="1">
      <c r="A187" s="51"/>
      <c r="B187" s="52"/>
      <c r="C187" s="53"/>
      <c r="D187" s="53"/>
      <c r="E187" s="53"/>
      <c r="F187" s="53"/>
      <c r="G187" s="45" t="s">
        <v>1212</v>
      </c>
      <c r="H187" s="50" t="s">
        <v>820</v>
      </c>
      <c r="I187" s="45" t="s">
        <v>1213</v>
      </c>
      <c r="J187" s="50" t="s">
        <v>795</v>
      </c>
      <c r="K187" s="53"/>
      <c r="L187" s="53"/>
    </row>
    <row r="188" spans="1:12" ht="28.5" customHeight="1">
      <c r="A188" s="51"/>
      <c r="B188" s="52"/>
      <c r="C188" s="53"/>
      <c r="D188" s="53"/>
      <c r="E188" s="53"/>
      <c r="F188" s="53"/>
      <c r="G188" s="45" t="s">
        <v>1178</v>
      </c>
      <c r="H188" s="50" t="s">
        <v>1214</v>
      </c>
      <c r="I188" s="53"/>
      <c r="J188" s="53"/>
      <c r="K188" s="53"/>
      <c r="L188" s="53"/>
    </row>
    <row r="189" spans="1:12" ht="28.5" customHeight="1">
      <c r="A189" s="54"/>
      <c r="B189" s="55"/>
      <c r="C189" s="56"/>
      <c r="D189" s="56"/>
      <c r="E189" s="56"/>
      <c r="F189" s="56"/>
      <c r="G189" s="45" t="s">
        <v>1206</v>
      </c>
      <c r="H189" s="50" t="s">
        <v>795</v>
      </c>
      <c r="I189" s="56"/>
      <c r="J189" s="56"/>
      <c r="K189" s="56"/>
      <c r="L189" s="56"/>
    </row>
    <row r="190" spans="1:12" ht="30" customHeight="1">
      <c r="A190" s="48" t="s">
        <v>36</v>
      </c>
      <c r="B190" s="49" t="s">
        <v>1215</v>
      </c>
      <c r="C190" s="47">
        <v>160</v>
      </c>
      <c r="D190" s="47">
        <v>160</v>
      </c>
      <c r="E190" s="47">
        <v>0</v>
      </c>
      <c r="F190" s="45" t="s">
        <v>1216</v>
      </c>
      <c r="G190" s="45" t="s">
        <v>1217</v>
      </c>
      <c r="H190" s="50" t="s">
        <v>1175</v>
      </c>
      <c r="I190" s="45" t="s">
        <v>1218</v>
      </c>
      <c r="J190" s="50" t="s">
        <v>1219</v>
      </c>
      <c r="K190" s="45" t="s">
        <v>36</v>
      </c>
      <c r="L190" s="50" t="s">
        <v>738</v>
      </c>
    </row>
    <row r="191" spans="1:12" ht="30" customHeight="1">
      <c r="A191" s="51"/>
      <c r="B191" s="52"/>
      <c r="C191" s="53"/>
      <c r="D191" s="53"/>
      <c r="E191" s="53"/>
      <c r="F191" s="53"/>
      <c r="G191" s="45" t="s">
        <v>1220</v>
      </c>
      <c r="H191" s="50" t="s">
        <v>845</v>
      </c>
      <c r="I191" s="45" t="s">
        <v>1221</v>
      </c>
      <c r="J191" s="50" t="s">
        <v>1104</v>
      </c>
      <c r="K191" s="53"/>
      <c r="L191" s="53"/>
    </row>
    <row r="192" spans="1:12" ht="30" customHeight="1">
      <c r="A192" s="51"/>
      <c r="B192" s="52"/>
      <c r="C192" s="53"/>
      <c r="D192" s="53"/>
      <c r="E192" s="53"/>
      <c r="F192" s="53"/>
      <c r="G192" s="45" t="s">
        <v>1222</v>
      </c>
      <c r="H192" s="50" t="s">
        <v>1058</v>
      </c>
      <c r="I192" s="45" t="s">
        <v>1223</v>
      </c>
      <c r="J192" s="50" t="s">
        <v>1224</v>
      </c>
      <c r="K192" s="53"/>
      <c r="L192" s="53"/>
    </row>
    <row r="193" spans="1:12" ht="30" customHeight="1">
      <c r="A193" s="51"/>
      <c r="B193" s="52"/>
      <c r="C193" s="53"/>
      <c r="D193" s="53"/>
      <c r="E193" s="53"/>
      <c r="F193" s="53"/>
      <c r="G193" s="45" t="s">
        <v>1225</v>
      </c>
      <c r="H193" s="50" t="s">
        <v>784</v>
      </c>
      <c r="I193" s="53"/>
      <c r="J193" s="53"/>
      <c r="K193" s="53"/>
      <c r="L193" s="53"/>
    </row>
    <row r="194" spans="1:12" ht="30" customHeight="1">
      <c r="A194" s="51"/>
      <c r="B194" s="52"/>
      <c r="C194" s="53"/>
      <c r="D194" s="53"/>
      <c r="E194" s="53"/>
      <c r="F194" s="53"/>
      <c r="G194" s="45" t="s">
        <v>1226</v>
      </c>
      <c r="H194" s="50" t="s">
        <v>1227</v>
      </c>
      <c r="I194" s="53"/>
      <c r="J194" s="53"/>
      <c r="K194" s="53"/>
      <c r="L194" s="53"/>
    </row>
    <row r="195" spans="1:12" ht="30" customHeight="1">
      <c r="A195" s="51"/>
      <c r="B195" s="52"/>
      <c r="C195" s="53"/>
      <c r="D195" s="53"/>
      <c r="E195" s="53"/>
      <c r="F195" s="53"/>
      <c r="G195" s="45" t="s">
        <v>1228</v>
      </c>
      <c r="H195" s="50" t="s">
        <v>820</v>
      </c>
      <c r="I195" s="53"/>
      <c r="J195" s="53"/>
      <c r="K195" s="53"/>
      <c r="L195" s="53"/>
    </row>
    <row r="196" spans="1:12" ht="30" customHeight="1">
      <c r="A196" s="51"/>
      <c r="B196" s="52"/>
      <c r="C196" s="53"/>
      <c r="D196" s="53"/>
      <c r="E196" s="53"/>
      <c r="F196" s="53"/>
      <c r="G196" s="45" t="s">
        <v>908</v>
      </c>
      <c r="H196" s="50" t="s">
        <v>1229</v>
      </c>
      <c r="I196" s="53"/>
      <c r="J196" s="53"/>
      <c r="K196" s="53"/>
      <c r="L196" s="53"/>
    </row>
    <row r="197" spans="1:12" ht="30" customHeight="1">
      <c r="A197" s="54"/>
      <c r="B197" s="55"/>
      <c r="C197" s="56"/>
      <c r="D197" s="56"/>
      <c r="E197" s="56"/>
      <c r="F197" s="56"/>
      <c r="G197" s="45" t="s">
        <v>1212</v>
      </c>
      <c r="H197" s="50" t="s">
        <v>1230</v>
      </c>
      <c r="I197" s="56"/>
      <c r="J197" s="56"/>
      <c r="K197" s="56"/>
      <c r="L197" s="56"/>
    </row>
    <row r="198" spans="1:12" ht="39" customHeight="1">
      <c r="A198" s="48" t="s">
        <v>36</v>
      </c>
      <c r="B198" s="49" t="s">
        <v>1231</v>
      </c>
      <c r="C198" s="47">
        <v>419.74</v>
      </c>
      <c r="D198" s="47">
        <v>419.74</v>
      </c>
      <c r="E198" s="47">
        <v>0</v>
      </c>
      <c r="F198" s="45" t="s">
        <v>1232</v>
      </c>
      <c r="G198" s="45" t="s">
        <v>1233</v>
      </c>
      <c r="H198" s="50" t="s">
        <v>812</v>
      </c>
      <c r="I198" s="45" t="s">
        <v>1234</v>
      </c>
      <c r="J198" s="50" t="s">
        <v>1181</v>
      </c>
      <c r="K198" s="45" t="s">
        <v>36</v>
      </c>
      <c r="L198" s="50" t="s">
        <v>738</v>
      </c>
    </row>
    <row r="199" spans="1:12" ht="39" customHeight="1">
      <c r="A199" s="51"/>
      <c r="B199" s="52"/>
      <c r="C199" s="53"/>
      <c r="D199" s="53"/>
      <c r="E199" s="53"/>
      <c r="F199" s="53"/>
      <c r="G199" s="45" t="s">
        <v>1235</v>
      </c>
      <c r="H199" s="50" t="s">
        <v>820</v>
      </c>
      <c r="I199" s="45" t="s">
        <v>1236</v>
      </c>
      <c r="J199" s="50" t="s">
        <v>1111</v>
      </c>
      <c r="K199" s="53"/>
      <c r="L199" s="53"/>
    </row>
    <row r="200" spans="1:12" ht="39" customHeight="1">
      <c r="A200" s="51"/>
      <c r="B200" s="52"/>
      <c r="C200" s="53"/>
      <c r="D200" s="53"/>
      <c r="E200" s="53"/>
      <c r="F200" s="53"/>
      <c r="G200" s="45" t="s">
        <v>1237</v>
      </c>
      <c r="H200" s="50" t="s">
        <v>1238</v>
      </c>
      <c r="I200" s="53"/>
      <c r="J200" s="53"/>
      <c r="K200" s="53"/>
      <c r="L200" s="53"/>
    </row>
    <row r="201" spans="1:12" ht="39" customHeight="1">
      <c r="A201" s="51"/>
      <c r="B201" s="52"/>
      <c r="C201" s="53"/>
      <c r="D201" s="53"/>
      <c r="E201" s="53"/>
      <c r="F201" s="53"/>
      <c r="G201" s="45" t="s">
        <v>1239</v>
      </c>
      <c r="H201" s="50" t="s">
        <v>1224</v>
      </c>
      <c r="I201" s="53"/>
      <c r="J201" s="53"/>
      <c r="K201" s="53"/>
      <c r="L201" s="53"/>
    </row>
    <row r="202" spans="1:12" ht="53.25" customHeight="1">
      <c r="A202" s="54"/>
      <c r="B202" s="55"/>
      <c r="C202" s="56"/>
      <c r="D202" s="56"/>
      <c r="E202" s="56"/>
      <c r="F202" s="56"/>
      <c r="G202" s="45" t="s">
        <v>1240</v>
      </c>
      <c r="H202" s="50" t="s">
        <v>865</v>
      </c>
      <c r="I202" s="56"/>
      <c r="J202" s="56"/>
      <c r="K202" s="56"/>
      <c r="L202" s="56"/>
    </row>
    <row r="203" spans="1:12" ht="24" customHeight="1">
      <c r="A203" s="48" t="s">
        <v>36</v>
      </c>
      <c r="B203" s="49" t="s">
        <v>1241</v>
      </c>
      <c r="C203" s="47">
        <v>1555.39</v>
      </c>
      <c r="D203" s="47">
        <v>0</v>
      </c>
      <c r="E203" s="47">
        <v>1555.39</v>
      </c>
      <c r="F203" s="45" t="s">
        <v>36</v>
      </c>
      <c r="G203" s="45" t="s">
        <v>36</v>
      </c>
      <c r="H203" s="45" t="s">
        <v>36</v>
      </c>
      <c r="I203" s="45" t="s">
        <v>36</v>
      </c>
      <c r="J203" s="45" t="s">
        <v>36</v>
      </c>
      <c r="K203" s="45" t="s">
        <v>36</v>
      </c>
      <c r="L203" s="45" t="s">
        <v>36</v>
      </c>
    </row>
    <row r="204" spans="1:12" ht="34.5" customHeight="1">
      <c r="A204" s="48" t="s">
        <v>36</v>
      </c>
      <c r="B204" s="49" t="s">
        <v>1242</v>
      </c>
      <c r="C204" s="47">
        <v>337.09</v>
      </c>
      <c r="D204" s="47">
        <v>0</v>
      </c>
      <c r="E204" s="47">
        <v>337.09</v>
      </c>
      <c r="F204" s="45" t="s">
        <v>1243</v>
      </c>
      <c r="G204" s="45" t="s">
        <v>1244</v>
      </c>
      <c r="H204" s="50" t="s">
        <v>883</v>
      </c>
      <c r="I204" s="45" t="s">
        <v>1245</v>
      </c>
      <c r="J204" s="50" t="s">
        <v>916</v>
      </c>
      <c r="K204" s="45" t="s">
        <v>1246</v>
      </c>
      <c r="L204" s="50" t="s">
        <v>867</v>
      </c>
    </row>
    <row r="205" spans="1:12" ht="34.5" customHeight="1">
      <c r="A205" s="51"/>
      <c r="B205" s="52"/>
      <c r="C205" s="53"/>
      <c r="D205" s="53"/>
      <c r="E205" s="53"/>
      <c r="F205" s="53"/>
      <c r="G205" s="45" t="s">
        <v>1247</v>
      </c>
      <c r="H205" s="50" t="s">
        <v>911</v>
      </c>
      <c r="I205" s="53"/>
      <c r="J205" s="53"/>
      <c r="K205" s="53"/>
      <c r="L205" s="53"/>
    </row>
    <row r="206" spans="1:12" ht="34.5" customHeight="1">
      <c r="A206" s="51"/>
      <c r="B206" s="52"/>
      <c r="C206" s="53"/>
      <c r="D206" s="53"/>
      <c r="E206" s="53"/>
      <c r="F206" s="53"/>
      <c r="G206" s="45" t="s">
        <v>1248</v>
      </c>
      <c r="H206" s="50" t="s">
        <v>883</v>
      </c>
      <c r="I206" s="53"/>
      <c r="J206" s="53"/>
      <c r="K206" s="53"/>
      <c r="L206" s="53"/>
    </row>
    <row r="207" spans="1:12" ht="34.5" customHeight="1">
      <c r="A207" s="51"/>
      <c r="B207" s="52"/>
      <c r="C207" s="53"/>
      <c r="D207" s="53"/>
      <c r="E207" s="53"/>
      <c r="F207" s="53"/>
      <c r="G207" s="45" t="s">
        <v>874</v>
      </c>
      <c r="H207" s="50" t="s">
        <v>831</v>
      </c>
      <c r="I207" s="53"/>
      <c r="J207" s="53"/>
      <c r="K207" s="53"/>
      <c r="L207" s="53"/>
    </row>
    <row r="208" spans="1:12" ht="34.5" customHeight="1">
      <c r="A208" s="54"/>
      <c r="B208" s="55"/>
      <c r="C208" s="56"/>
      <c r="D208" s="56"/>
      <c r="E208" s="56"/>
      <c r="F208" s="56"/>
      <c r="G208" s="45" t="s">
        <v>1088</v>
      </c>
      <c r="H208" s="50" t="s">
        <v>1249</v>
      </c>
      <c r="I208" s="56"/>
      <c r="J208" s="56"/>
      <c r="K208" s="56"/>
      <c r="L208" s="56"/>
    </row>
    <row r="209" spans="1:12" ht="47.25" customHeight="1">
      <c r="A209" s="48" t="s">
        <v>36</v>
      </c>
      <c r="B209" s="49" t="s">
        <v>1250</v>
      </c>
      <c r="C209" s="47">
        <v>368.35</v>
      </c>
      <c r="D209" s="47">
        <v>0</v>
      </c>
      <c r="E209" s="47">
        <v>368.35</v>
      </c>
      <c r="F209" s="45" t="s">
        <v>1251</v>
      </c>
      <c r="G209" s="45" t="s">
        <v>1252</v>
      </c>
      <c r="H209" s="50" t="s">
        <v>1253</v>
      </c>
      <c r="I209" s="45" t="s">
        <v>1254</v>
      </c>
      <c r="J209" s="50" t="s">
        <v>1255</v>
      </c>
      <c r="K209" s="45" t="s">
        <v>1246</v>
      </c>
      <c r="L209" s="50" t="s">
        <v>867</v>
      </c>
    </row>
    <row r="210" spans="1:12" ht="47.25" customHeight="1">
      <c r="A210" s="51"/>
      <c r="B210" s="52"/>
      <c r="C210" s="53"/>
      <c r="D210" s="53"/>
      <c r="E210" s="53"/>
      <c r="F210" s="53"/>
      <c r="G210" s="45" t="s">
        <v>1256</v>
      </c>
      <c r="H210" s="50" t="s">
        <v>909</v>
      </c>
      <c r="I210" s="45" t="s">
        <v>1245</v>
      </c>
      <c r="J210" s="50" t="s">
        <v>916</v>
      </c>
      <c r="K210" s="53"/>
      <c r="L210" s="53"/>
    </row>
    <row r="211" spans="1:12" ht="47.25" customHeight="1">
      <c r="A211" s="51"/>
      <c r="B211" s="52"/>
      <c r="C211" s="53"/>
      <c r="D211" s="53"/>
      <c r="E211" s="53"/>
      <c r="F211" s="53"/>
      <c r="G211" s="45" t="s">
        <v>1257</v>
      </c>
      <c r="H211" s="50" t="s">
        <v>1230</v>
      </c>
      <c r="I211" s="53"/>
      <c r="J211" s="53"/>
      <c r="K211" s="53"/>
      <c r="L211" s="53"/>
    </row>
    <row r="212" spans="1:12" ht="47.25" customHeight="1">
      <c r="A212" s="51"/>
      <c r="B212" s="52"/>
      <c r="C212" s="53"/>
      <c r="D212" s="53"/>
      <c r="E212" s="53"/>
      <c r="F212" s="53"/>
      <c r="G212" s="45" t="s">
        <v>1258</v>
      </c>
      <c r="H212" s="50" t="s">
        <v>845</v>
      </c>
      <c r="I212" s="53"/>
      <c r="J212" s="53"/>
      <c r="K212" s="53"/>
      <c r="L212" s="53"/>
    </row>
    <row r="213" spans="1:12" ht="47.25" customHeight="1">
      <c r="A213" s="51"/>
      <c r="B213" s="52"/>
      <c r="C213" s="53"/>
      <c r="D213" s="53"/>
      <c r="E213" s="53"/>
      <c r="F213" s="53"/>
      <c r="G213" s="45" t="s">
        <v>1259</v>
      </c>
      <c r="H213" s="50" t="s">
        <v>845</v>
      </c>
      <c r="I213" s="53"/>
      <c r="J213" s="53"/>
      <c r="K213" s="53"/>
      <c r="L213" s="53"/>
    </row>
    <row r="214" spans="1:12" ht="47.25" customHeight="1">
      <c r="A214" s="51"/>
      <c r="B214" s="52"/>
      <c r="C214" s="53"/>
      <c r="D214" s="53"/>
      <c r="E214" s="53"/>
      <c r="F214" s="53"/>
      <c r="G214" s="45" t="s">
        <v>1260</v>
      </c>
      <c r="H214" s="50" t="s">
        <v>1261</v>
      </c>
      <c r="I214" s="53"/>
      <c r="J214" s="53"/>
      <c r="K214" s="53"/>
      <c r="L214" s="53"/>
    </row>
    <row r="215" spans="1:12" ht="47.25" customHeight="1">
      <c r="A215" s="51"/>
      <c r="B215" s="52"/>
      <c r="C215" s="53"/>
      <c r="D215" s="53"/>
      <c r="E215" s="53"/>
      <c r="F215" s="53"/>
      <c r="G215" s="45" t="s">
        <v>1262</v>
      </c>
      <c r="H215" s="50" t="s">
        <v>898</v>
      </c>
      <c r="I215" s="53"/>
      <c r="J215" s="53"/>
      <c r="K215" s="53"/>
      <c r="L215" s="53"/>
    </row>
    <row r="216" spans="1:12" ht="47.25" customHeight="1">
      <c r="A216" s="54"/>
      <c r="B216" s="55"/>
      <c r="C216" s="56"/>
      <c r="D216" s="56"/>
      <c r="E216" s="56"/>
      <c r="F216" s="56"/>
      <c r="G216" s="45" t="s">
        <v>1263</v>
      </c>
      <c r="H216" s="50" t="s">
        <v>1249</v>
      </c>
      <c r="I216" s="56"/>
      <c r="J216" s="56"/>
      <c r="K216" s="56"/>
      <c r="L216" s="56"/>
    </row>
    <row r="217" spans="1:12" ht="64.5" customHeight="1">
      <c r="A217" s="48" t="s">
        <v>36</v>
      </c>
      <c r="B217" s="49" t="s">
        <v>1264</v>
      </c>
      <c r="C217" s="47">
        <v>250.95</v>
      </c>
      <c r="D217" s="47">
        <v>0</v>
      </c>
      <c r="E217" s="47">
        <v>250.95</v>
      </c>
      <c r="F217" s="45" t="s">
        <v>1265</v>
      </c>
      <c r="G217" s="45" t="s">
        <v>1266</v>
      </c>
      <c r="H217" s="50" t="s">
        <v>784</v>
      </c>
      <c r="I217" s="45" t="s">
        <v>1267</v>
      </c>
      <c r="J217" s="50" t="s">
        <v>1268</v>
      </c>
      <c r="K217" s="45" t="s">
        <v>1246</v>
      </c>
      <c r="L217" s="50" t="s">
        <v>867</v>
      </c>
    </row>
    <row r="218" spans="1:12" ht="64.5" customHeight="1">
      <c r="A218" s="51"/>
      <c r="B218" s="52"/>
      <c r="C218" s="53"/>
      <c r="D218" s="53"/>
      <c r="E218" s="53"/>
      <c r="F218" s="53"/>
      <c r="G218" s="45" t="s">
        <v>1269</v>
      </c>
      <c r="H218" s="50" t="s">
        <v>801</v>
      </c>
      <c r="I218" s="45" t="s">
        <v>1270</v>
      </c>
      <c r="J218" s="50" t="s">
        <v>1109</v>
      </c>
      <c r="K218" s="53"/>
      <c r="L218" s="53"/>
    </row>
    <row r="219" spans="1:12" ht="64.5" customHeight="1">
      <c r="A219" s="51"/>
      <c r="B219" s="52"/>
      <c r="C219" s="53"/>
      <c r="D219" s="53"/>
      <c r="E219" s="53"/>
      <c r="F219" s="53"/>
      <c r="G219" s="45" t="s">
        <v>1271</v>
      </c>
      <c r="H219" s="50" t="s">
        <v>883</v>
      </c>
      <c r="I219" s="45" t="s">
        <v>1245</v>
      </c>
      <c r="J219" s="50" t="s">
        <v>916</v>
      </c>
      <c r="K219" s="53"/>
      <c r="L219" s="53"/>
    </row>
    <row r="220" spans="1:12" ht="64.5" customHeight="1">
      <c r="A220" s="51"/>
      <c r="B220" s="52"/>
      <c r="C220" s="53"/>
      <c r="D220" s="53"/>
      <c r="E220" s="53"/>
      <c r="F220" s="53"/>
      <c r="G220" s="45" t="s">
        <v>1272</v>
      </c>
      <c r="H220" s="50" t="s">
        <v>820</v>
      </c>
      <c r="I220" s="53"/>
      <c r="J220" s="53"/>
      <c r="K220" s="53"/>
      <c r="L220" s="53"/>
    </row>
    <row r="221" spans="1:12" ht="64.5" customHeight="1">
      <c r="A221" s="51"/>
      <c r="B221" s="52"/>
      <c r="C221" s="53"/>
      <c r="D221" s="53"/>
      <c r="E221" s="53"/>
      <c r="F221" s="53"/>
      <c r="G221" s="45" t="s">
        <v>874</v>
      </c>
      <c r="H221" s="50" t="s">
        <v>831</v>
      </c>
      <c r="I221" s="53"/>
      <c r="J221" s="53"/>
      <c r="K221" s="53"/>
      <c r="L221" s="53"/>
    </row>
    <row r="222" spans="1:12" ht="117" customHeight="1">
      <c r="A222" s="54"/>
      <c r="B222" s="55"/>
      <c r="C222" s="56"/>
      <c r="D222" s="56"/>
      <c r="E222" s="56"/>
      <c r="F222" s="56"/>
      <c r="G222" s="45" t="s">
        <v>1263</v>
      </c>
      <c r="H222" s="50" t="s">
        <v>1249</v>
      </c>
      <c r="I222" s="56"/>
      <c r="J222" s="56"/>
      <c r="K222" s="56"/>
      <c r="L222" s="56"/>
    </row>
    <row r="223" spans="1:12" ht="24" customHeight="1">
      <c r="A223" s="48" t="s">
        <v>36</v>
      </c>
      <c r="B223" s="49" t="s">
        <v>1273</v>
      </c>
      <c r="C223" s="47">
        <v>304</v>
      </c>
      <c r="D223" s="47">
        <v>0</v>
      </c>
      <c r="E223" s="47">
        <v>304</v>
      </c>
      <c r="F223" s="45" t="s">
        <v>1274</v>
      </c>
      <c r="G223" s="45" t="s">
        <v>1275</v>
      </c>
      <c r="H223" s="50" t="s">
        <v>1276</v>
      </c>
      <c r="I223" s="45" t="s">
        <v>1254</v>
      </c>
      <c r="J223" s="50" t="s">
        <v>1277</v>
      </c>
      <c r="K223" s="45" t="s">
        <v>1246</v>
      </c>
      <c r="L223" s="50" t="s">
        <v>867</v>
      </c>
    </row>
    <row r="224" spans="1:12" ht="12">
      <c r="A224" s="51"/>
      <c r="B224" s="52"/>
      <c r="C224" s="53"/>
      <c r="D224" s="53"/>
      <c r="E224" s="53"/>
      <c r="F224" s="53"/>
      <c r="G224" s="45" t="s">
        <v>1256</v>
      </c>
      <c r="H224" s="50" t="s">
        <v>875</v>
      </c>
      <c r="I224" s="45" t="s">
        <v>1278</v>
      </c>
      <c r="J224" s="50" t="s">
        <v>1104</v>
      </c>
      <c r="K224" s="53"/>
      <c r="L224" s="53"/>
    </row>
    <row r="225" spans="1:12" ht="12">
      <c r="A225" s="51"/>
      <c r="B225" s="52"/>
      <c r="C225" s="53"/>
      <c r="D225" s="53"/>
      <c r="E225" s="53"/>
      <c r="F225" s="53"/>
      <c r="G225" s="45" t="s">
        <v>1279</v>
      </c>
      <c r="H225" s="50" t="s">
        <v>871</v>
      </c>
      <c r="I225" s="45" t="s">
        <v>1245</v>
      </c>
      <c r="J225" s="50" t="s">
        <v>916</v>
      </c>
      <c r="K225" s="53"/>
      <c r="L225" s="53"/>
    </row>
    <row r="226" spans="1:12" ht="12">
      <c r="A226" s="51"/>
      <c r="B226" s="52"/>
      <c r="C226" s="53"/>
      <c r="D226" s="53"/>
      <c r="E226" s="53"/>
      <c r="F226" s="53"/>
      <c r="G226" s="45" t="s">
        <v>1258</v>
      </c>
      <c r="H226" s="50" t="s">
        <v>816</v>
      </c>
      <c r="I226" s="53"/>
      <c r="J226" s="53"/>
      <c r="K226" s="53"/>
      <c r="L226" s="53"/>
    </row>
    <row r="227" spans="1:12" ht="12">
      <c r="A227" s="51"/>
      <c r="B227" s="52"/>
      <c r="C227" s="53"/>
      <c r="D227" s="53"/>
      <c r="E227" s="53"/>
      <c r="F227" s="53"/>
      <c r="G227" s="45" t="s">
        <v>1280</v>
      </c>
      <c r="H227" s="50" t="s">
        <v>845</v>
      </c>
      <c r="I227" s="53"/>
      <c r="J227" s="53"/>
      <c r="K227" s="53"/>
      <c r="L227" s="53"/>
    </row>
    <row r="228" spans="1:12" ht="12">
      <c r="A228" s="51"/>
      <c r="B228" s="52"/>
      <c r="C228" s="53"/>
      <c r="D228" s="53"/>
      <c r="E228" s="53"/>
      <c r="F228" s="53"/>
      <c r="G228" s="45" t="s">
        <v>1259</v>
      </c>
      <c r="H228" s="50" t="s">
        <v>845</v>
      </c>
      <c r="I228" s="53"/>
      <c r="J228" s="53"/>
      <c r="K228" s="53"/>
      <c r="L228" s="53"/>
    </row>
    <row r="229" spans="1:12" ht="12">
      <c r="A229" s="51"/>
      <c r="B229" s="52"/>
      <c r="C229" s="53"/>
      <c r="D229" s="53"/>
      <c r="E229" s="53"/>
      <c r="F229" s="53"/>
      <c r="G229" s="45" t="s">
        <v>1281</v>
      </c>
      <c r="H229" s="50" t="s">
        <v>1261</v>
      </c>
      <c r="I229" s="53"/>
      <c r="J229" s="53"/>
      <c r="K229" s="53"/>
      <c r="L229" s="53"/>
    </row>
    <row r="230" spans="1:12" ht="12">
      <c r="A230" s="51"/>
      <c r="B230" s="52"/>
      <c r="C230" s="53"/>
      <c r="D230" s="53"/>
      <c r="E230" s="53"/>
      <c r="F230" s="53"/>
      <c r="G230" s="45" t="s">
        <v>1260</v>
      </c>
      <c r="H230" s="50" t="s">
        <v>883</v>
      </c>
      <c r="I230" s="53"/>
      <c r="J230" s="53"/>
      <c r="K230" s="53"/>
      <c r="L230" s="53"/>
    </row>
    <row r="231" spans="1:12" ht="12">
      <c r="A231" s="51"/>
      <c r="B231" s="52"/>
      <c r="C231" s="53"/>
      <c r="D231" s="53"/>
      <c r="E231" s="53"/>
      <c r="F231" s="53"/>
      <c r="G231" s="45" t="s">
        <v>1262</v>
      </c>
      <c r="H231" s="50" t="s">
        <v>1261</v>
      </c>
      <c r="I231" s="53"/>
      <c r="J231" s="53"/>
      <c r="K231" s="53"/>
      <c r="L231" s="53"/>
    </row>
    <row r="232" spans="1:12" ht="12">
      <c r="A232" s="54"/>
      <c r="B232" s="55"/>
      <c r="C232" s="56"/>
      <c r="D232" s="56"/>
      <c r="E232" s="56"/>
      <c r="F232" s="56"/>
      <c r="G232" s="45" t="s">
        <v>1088</v>
      </c>
      <c r="H232" s="50" t="s">
        <v>795</v>
      </c>
      <c r="I232" s="56"/>
      <c r="J232" s="56"/>
      <c r="K232" s="56"/>
      <c r="L232" s="56"/>
    </row>
    <row r="233" spans="1:12" ht="33" customHeight="1">
      <c r="A233" s="48" t="s">
        <v>36</v>
      </c>
      <c r="B233" s="49" t="s">
        <v>1282</v>
      </c>
      <c r="C233" s="47">
        <v>295</v>
      </c>
      <c r="D233" s="47">
        <v>0</v>
      </c>
      <c r="E233" s="47">
        <v>295</v>
      </c>
      <c r="F233" s="45" t="s">
        <v>1283</v>
      </c>
      <c r="G233" s="45" t="s">
        <v>1256</v>
      </c>
      <c r="H233" s="50" t="s">
        <v>1284</v>
      </c>
      <c r="I233" s="45" t="s">
        <v>1285</v>
      </c>
      <c r="J233" s="50" t="s">
        <v>1104</v>
      </c>
      <c r="K233" s="45" t="s">
        <v>36</v>
      </c>
      <c r="L233" s="50" t="s">
        <v>738</v>
      </c>
    </row>
    <row r="234" spans="1:12" ht="33" customHeight="1">
      <c r="A234" s="51"/>
      <c r="B234" s="52"/>
      <c r="C234" s="53"/>
      <c r="D234" s="53"/>
      <c r="E234" s="53"/>
      <c r="F234" s="53"/>
      <c r="G234" s="45" t="s">
        <v>1258</v>
      </c>
      <c r="H234" s="50" t="s">
        <v>845</v>
      </c>
      <c r="I234" s="45" t="s">
        <v>1286</v>
      </c>
      <c r="J234" s="50" t="s">
        <v>825</v>
      </c>
      <c r="K234" s="53"/>
      <c r="L234" s="53"/>
    </row>
    <row r="235" spans="1:12" ht="33" customHeight="1">
      <c r="A235" s="51"/>
      <c r="B235" s="52"/>
      <c r="C235" s="53"/>
      <c r="D235" s="53"/>
      <c r="E235" s="53"/>
      <c r="F235" s="53"/>
      <c r="G235" s="45" t="s">
        <v>1280</v>
      </c>
      <c r="H235" s="50" t="s">
        <v>816</v>
      </c>
      <c r="I235" s="45" t="s">
        <v>1245</v>
      </c>
      <c r="J235" s="50" t="s">
        <v>916</v>
      </c>
      <c r="K235" s="53"/>
      <c r="L235" s="53"/>
    </row>
    <row r="236" spans="1:12" ht="33" customHeight="1">
      <c r="A236" s="51"/>
      <c r="B236" s="52"/>
      <c r="C236" s="53"/>
      <c r="D236" s="53"/>
      <c r="E236" s="53"/>
      <c r="F236" s="53"/>
      <c r="G236" s="45" t="s">
        <v>1259</v>
      </c>
      <c r="H236" s="50" t="s">
        <v>816</v>
      </c>
      <c r="I236" s="53"/>
      <c r="J236" s="53"/>
      <c r="K236" s="53"/>
      <c r="L236" s="53"/>
    </row>
    <row r="237" spans="1:12" ht="33" customHeight="1">
      <c r="A237" s="51"/>
      <c r="B237" s="52"/>
      <c r="C237" s="53"/>
      <c r="D237" s="53"/>
      <c r="E237" s="53"/>
      <c r="F237" s="53"/>
      <c r="G237" s="45" t="s">
        <v>1287</v>
      </c>
      <c r="H237" s="50" t="s">
        <v>1288</v>
      </c>
      <c r="I237" s="53"/>
      <c r="J237" s="53"/>
      <c r="K237" s="53"/>
      <c r="L237" s="53"/>
    </row>
    <row r="238" spans="1:12" ht="33" customHeight="1">
      <c r="A238" s="54"/>
      <c r="B238" s="55"/>
      <c r="C238" s="56"/>
      <c r="D238" s="56"/>
      <c r="E238" s="56"/>
      <c r="F238" s="56"/>
      <c r="G238" s="45" t="s">
        <v>1088</v>
      </c>
      <c r="H238" s="50" t="s">
        <v>795</v>
      </c>
      <c r="I238" s="56"/>
      <c r="J238" s="56"/>
      <c r="K238" s="56"/>
      <c r="L238" s="56"/>
    </row>
    <row r="239" spans="1:12" ht="28.5" customHeight="1">
      <c r="A239" s="48" t="s">
        <v>36</v>
      </c>
      <c r="B239" s="49" t="s">
        <v>1289</v>
      </c>
      <c r="C239" s="47">
        <v>383.89</v>
      </c>
      <c r="D239" s="47">
        <v>185</v>
      </c>
      <c r="E239" s="47">
        <v>198.89</v>
      </c>
      <c r="F239" s="45" t="s">
        <v>36</v>
      </c>
      <c r="G239" s="45" t="s">
        <v>36</v>
      </c>
      <c r="H239" s="45" t="s">
        <v>36</v>
      </c>
      <c r="I239" s="45" t="s">
        <v>36</v>
      </c>
      <c r="J239" s="45" t="s">
        <v>36</v>
      </c>
      <c r="K239" s="45" t="s">
        <v>36</v>
      </c>
      <c r="L239" s="45" t="s">
        <v>36</v>
      </c>
    </row>
    <row r="240" spans="1:12" ht="44.25" customHeight="1">
      <c r="A240" s="48" t="s">
        <v>36</v>
      </c>
      <c r="B240" s="49" t="s">
        <v>1290</v>
      </c>
      <c r="C240" s="47">
        <v>198.89</v>
      </c>
      <c r="D240" s="47">
        <v>0</v>
      </c>
      <c r="E240" s="47">
        <v>198.89</v>
      </c>
      <c r="F240" s="45" t="s">
        <v>1291</v>
      </c>
      <c r="G240" s="45" t="s">
        <v>1292</v>
      </c>
      <c r="H240" s="50" t="s">
        <v>820</v>
      </c>
      <c r="I240" s="45" t="s">
        <v>1293</v>
      </c>
      <c r="J240" s="50" t="s">
        <v>820</v>
      </c>
      <c r="K240" s="45" t="s">
        <v>1118</v>
      </c>
      <c r="L240" s="50" t="s">
        <v>1119</v>
      </c>
    </row>
    <row r="241" spans="1:12" ht="12">
      <c r="A241" s="51"/>
      <c r="B241" s="52"/>
      <c r="C241" s="53"/>
      <c r="D241" s="53"/>
      <c r="E241" s="53"/>
      <c r="F241" s="53"/>
      <c r="G241" s="45" t="s">
        <v>1294</v>
      </c>
      <c r="H241" s="50" t="s">
        <v>1295</v>
      </c>
      <c r="I241" s="45" t="s">
        <v>1296</v>
      </c>
      <c r="J241" s="50" t="s">
        <v>1219</v>
      </c>
      <c r="K241" s="53"/>
      <c r="L241" s="53"/>
    </row>
    <row r="242" spans="1:12" ht="12">
      <c r="A242" s="51"/>
      <c r="B242" s="52"/>
      <c r="C242" s="53"/>
      <c r="D242" s="53"/>
      <c r="E242" s="53"/>
      <c r="F242" s="53"/>
      <c r="G242" s="45" t="s">
        <v>1297</v>
      </c>
      <c r="H242" s="50" t="s">
        <v>1230</v>
      </c>
      <c r="I242" s="45" t="s">
        <v>1298</v>
      </c>
      <c r="J242" s="50" t="s">
        <v>1299</v>
      </c>
      <c r="K242" s="53"/>
      <c r="L242" s="53"/>
    </row>
    <row r="243" spans="1:12" ht="12">
      <c r="A243" s="51"/>
      <c r="B243" s="52"/>
      <c r="C243" s="53"/>
      <c r="D243" s="53"/>
      <c r="E243" s="53"/>
      <c r="F243" s="53"/>
      <c r="G243" s="45" t="s">
        <v>1300</v>
      </c>
      <c r="H243" s="50" t="s">
        <v>1284</v>
      </c>
      <c r="I243" s="45" t="s">
        <v>1301</v>
      </c>
      <c r="J243" s="50" t="s">
        <v>1302</v>
      </c>
      <c r="K243" s="53"/>
      <c r="L243" s="53"/>
    </row>
    <row r="244" spans="1:12" ht="12">
      <c r="A244" s="51"/>
      <c r="B244" s="52"/>
      <c r="C244" s="53"/>
      <c r="D244" s="53"/>
      <c r="E244" s="53"/>
      <c r="F244" s="53"/>
      <c r="G244" s="45" t="s">
        <v>1303</v>
      </c>
      <c r="H244" s="50" t="s">
        <v>883</v>
      </c>
      <c r="I244" s="45" t="s">
        <v>1304</v>
      </c>
      <c r="J244" s="50" t="s">
        <v>1104</v>
      </c>
      <c r="K244" s="53"/>
      <c r="L244" s="53"/>
    </row>
    <row r="245" spans="1:12" ht="12">
      <c r="A245" s="51"/>
      <c r="B245" s="52"/>
      <c r="C245" s="53"/>
      <c r="D245" s="53"/>
      <c r="E245" s="53"/>
      <c r="F245" s="53"/>
      <c r="G245" s="45" t="s">
        <v>1305</v>
      </c>
      <c r="H245" s="50" t="s">
        <v>795</v>
      </c>
      <c r="I245" s="45" t="s">
        <v>1306</v>
      </c>
      <c r="J245" s="50" t="s">
        <v>1307</v>
      </c>
      <c r="K245" s="53"/>
      <c r="L245" s="53"/>
    </row>
    <row r="246" spans="1:12" ht="98.25" customHeight="1">
      <c r="A246" s="54"/>
      <c r="B246" s="55"/>
      <c r="C246" s="56"/>
      <c r="D246" s="56"/>
      <c r="E246" s="56"/>
      <c r="F246" s="56"/>
      <c r="G246" s="45" t="s">
        <v>1308</v>
      </c>
      <c r="H246" s="50" t="s">
        <v>1104</v>
      </c>
      <c r="I246" s="56"/>
      <c r="J246" s="56"/>
      <c r="K246" s="56"/>
      <c r="L246" s="56"/>
    </row>
    <row r="247" spans="1:12" ht="87" customHeight="1">
      <c r="A247" s="48" t="s">
        <v>36</v>
      </c>
      <c r="B247" s="49" t="s">
        <v>1309</v>
      </c>
      <c r="C247" s="47">
        <v>185</v>
      </c>
      <c r="D247" s="47">
        <v>185</v>
      </c>
      <c r="E247" s="47">
        <v>0</v>
      </c>
      <c r="F247" s="57" t="s">
        <v>1310</v>
      </c>
      <c r="G247" s="45" t="s">
        <v>1311</v>
      </c>
      <c r="H247" s="50" t="s">
        <v>801</v>
      </c>
      <c r="I247" s="45" t="s">
        <v>1312</v>
      </c>
      <c r="J247" s="50" t="s">
        <v>1299</v>
      </c>
      <c r="K247" s="45" t="s">
        <v>1313</v>
      </c>
      <c r="L247" s="50" t="s">
        <v>1314</v>
      </c>
    </row>
    <row r="248" spans="1:12" ht="87" customHeight="1">
      <c r="A248" s="51"/>
      <c r="B248" s="52"/>
      <c r="C248" s="53"/>
      <c r="D248" s="53"/>
      <c r="E248" s="53"/>
      <c r="F248" s="58"/>
      <c r="G248" s="45" t="s">
        <v>1315</v>
      </c>
      <c r="H248" s="50" t="s">
        <v>1316</v>
      </c>
      <c r="I248" s="45" t="s">
        <v>1317</v>
      </c>
      <c r="J248" s="50" t="s">
        <v>1318</v>
      </c>
      <c r="K248" s="53"/>
      <c r="L248" s="53"/>
    </row>
    <row r="249" spans="1:12" ht="87" customHeight="1">
      <c r="A249" s="51"/>
      <c r="B249" s="52"/>
      <c r="C249" s="53"/>
      <c r="D249" s="53"/>
      <c r="E249" s="53"/>
      <c r="F249" s="58"/>
      <c r="G249" s="45" t="s">
        <v>1319</v>
      </c>
      <c r="H249" s="50" t="s">
        <v>1320</v>
      </c>
      <c r="I249" s="45" t="s">
        <v>1321</v>
      </c>
      <c r="J249" s="50" t="s">
        <v>1322</v>
      </c>
      <c r="K249" s="53"/>
      <c r="L249" s="53"/>
    </row>
    <row r="250" spans="1:12" ht="87" customHeight="1">
      <c r="A250" s="51"/>
      <c r="B250" s="52"/>
      <c r="C250" s="53"/>
      <c r="D250" s="53"/>
      <c r="E250" s="53"/>
      <c r="F250" s="58"/>
      <c r="G250" s="45" t="s">
        <v>1323</v>
      </c>
      <c r="H250" s="50" t="s">
        <v>883</v>
      </c>
      <c r="I250" s="45" t="s">
        <v>1324</v>
      </c>
      <c r="J250" s="50" t="s">
        <v>1261</v>
      </c>
      <c r="K250" s="53"/>
      <c r="L250" s="53"/>
    </row>
    <row r="251" spans="1:12" ht="87" customHeight="1">
      <c r="A251" s="51"/>
      <c r="B251" s="52"/>
      <c r="C251" s="53"/>
      <c r="D251" s="53"/>
      <c r="E251" s="53"/>
      <c r="F251" s="58"/>
      <c r="G251" s="45" t="s">
        <v>1303</v>
      </c>
      <c r="H251" s="50" t="s">
        <v>1325</v>
      </c>
      <c r="I251" s="45" t="s">
        <v>1326</v>
      </c>
      <c r="J251" s="50" t="s">
        <v>1327</v>
      </c>
      <c r="K251" s="53"/>
      <c r="L251" s="53"/>
    </row>
    <row r="252" spans="1:12" ht="87" customHeight="1">
      <c r="A252" s="51"/>
      <c r="B252" s="52"/>
      <c r="C252" s="53"/>
      <c r="D252" s="53"/>
      <c r="E252" s="53"/>
      <c r="F252" s="58"/>
      <c r="G252" s="45" t="s">
        <v>1305</v>
      </c>
      <c r="H252" s="50" t="s">
        <v>795</v>
      </c>
      <c r="I252" s="45" t="s">
        <v>1304</v>
      </c>
      <c r="J252" s="50" t="s">
        <v>1104</v>
      </c>
      <c r="K252" s="53"/>
      <c r="L252" s="53"/>
    </row>
    <row r="253" spans="1:12" ht="87" customHeight="1">
      <c r="A253" s="54"/>
      <c r="B253" s="55"/>
      <c r="C253" s="56"/>
      <c r="D253" s="56"/>
      <c r="E253" s="56"/>
      <c r="F253" s="59"/>
      <c r="G253" s="45" t="s">
        <v>1328</v>
      </c>
      <c r="H253" s="50" t="s">
        <v>1104</v>
      </c>
      <c r="I253" s="45" t="s">
        <v>1329</v>
      </c>
      <c r="J253" s="50" t="s">
        <v>791</v>
      </c>
      <c r="K253" s="56"/>
      <c r="L253" s="56"/>
    </row>
    <row r="254" spans="1:12" ht="33" customHeight="1">
      <c r="A254" s="48" t="s">
        <v>36</v>
      </c>
      <c r="B254" s="49" t="s">
        <v>1330</v>
      </c>
      <c r="C254" s="47">
        <v>1645.8</v>
      </c>
      <c r="D254" s="47">
        <v>1645.8</v>
      </c>
      <c r="E254" s="47">
        <v>0</v>
      </c>
      <c r="F254" s="45" t="s">
        <v>36</v>
      </c>
      <c r="G254" s="45" t="s">
        <v>36</v>
      </c>
      <c r="H254" s="45" t="s">
        <v>36</v>
      </c>
      <c r="I254" s="45" t="s">
        <v>36</v>
      </c>
      <c r="J254" s="45" t="s">
        <v>36</v>
      </c>
      <c r="K254" s="45" t="s">
        <v>36</v>
      </c>
      <c r="L254" s="45" t="s">
        <v>36</v>
      </c>
    </row>
    <row r="255" spans="1:12" ht="39" customHeight="1">
      <c r="A255" s="48" t="s">
        <v>36</v>
      </c>
      <c r="B255" s="49" t="s">
        <v>1331</v>
      </c>
      <c r="C255" s="47">
        <v>1096</v>
      </c>
      <c r="D255" s="47">
        <v>1096</v>
      </c>
      <c r="E255" s="47">
        <v>0</v>
      </c>
      <c r="F255" s="45" t="s">
        <v>1332</v>
      </c>
      <c r="G255" s="45" t="s">
        <v>1333</v>
      </c>
      <c r="H255" s="50" t="s">
        <v>1334</v>
      </c>
      <c r="I255" s="45" t="s">
        <v>36</v>
      </c>
      <c r="J255" s="50" t="s">
        <v>738</v>
      </c>
      <c r="K255" s="45" t="s">
        <v>1335</v>
      </c>
      <c r="L255" s="50" t="s">
        <v>1336</v>
      </c>
    </row>
    <row r="256" spans="1:12" ht="12">
      <c r="A256" s="51"/>
      <c r="B256" s="52"/>
      <c r="C256" s="53"/>
      <c r="D256" s="53"/>
      <c r="E256" s="53"/>
      <c r="F256" s="53"/>
      <c r="G256" s="45" t="s">
        <v>901</v>
      </c>
      <c r="H256" s="50" t="s">
        <v>1337</v>
      </c>
      <c r="I256" s="53"/>
      <c r="J256" s="53"/>
      <c r="K256" s="45" t="s">
        <v>1338</v>
      </c>
      <c r="L256" s="50" t="s">
        <v>1339</v>
      </c>
    </row>
    <row r="257" spans="1:12" ht="12">
      <c r="A257" s="51"/>
      <c r="B257" s="52"/>
      <c r="C257" s="53"/>
      <c r="D257" s="53"/>
      <c r="E257" s="53"/>
      <c r="F257" s="53"/>
      <c r="G257" s="45" t="s">
        <v>1340</v>
      </c>
      <c r="H257" s="50" t="s">
        <v>1341</v>
      </c>
      <c r="I257" s="53"/>
      <c r="J257" s="53"/>
      <c r="K257" s="53"/>
      <c r="L257" s="53"/>
    </row>
    <row r="258" spans="1:12" ht="28.5" customHeight="1">
      <c r="A258" s="51"/>
      <c r="B258" s="52"/>
      <c r="C258" s="53"/>
      <c r="D258" s="53"/>
      <c r="E258" s="53"/>
      <c r="F258" s="53"/>
      <c r="G258" s="45" t="s">
        <v>1342</v>
      </c>
      <c r="H258" s="50" t="s">
        <v>1343</v>
      </c>
      <c r="I258" s="53"/>
      <c r="J258" s="53"/>
      <c r="K258" s="53"/>
      <c r="L258" s="53"/>
    </row>
    <row r="259" spans="1:12" ht="32.25" customHeight="1">
      <c r="A259" s="51"/>
      <c r="B259" s="52"/>
      <c r="C259" s="53"/>
      <c r="D259" s="53"/>
      <c r="E259" s="53"/>
      <c r="F259" s="53"/>
      <c r="G259" s="45" t="s">
        <v>1344</v>
      </c>
      <c r="H259" s="50" t="s">
        <v>1345</v>
      </c>
      <c r="I259" s="53"/>
      <c r="J259" s="53"/>
      <c r="K259" s="53"/>
      <c r="L259" s="53"/>
    </row>
    <row r="260" spans="1:12" ht="32.25" customHeight="1">
      <c r="A260" s="51"/>
      <c r="B260" s="52"/>
      <c r="C260" s="53"/>
      <c r="D260" s="53"/>
      <c r="E260" s="53"/>
      <c r="F260" s="53"/>
      <c r="G260" s="45" t="s">
        <v>1346</v>
      </c>
      <c r="H260" s="50" t="s">
        <v>1347</v>
      </c>
      <c r="I260" s="53"/>
      <c r="J260" s="53"/>
      <c r="K260" s="53"/>
      <c r="L260" s="53"/>
    </row>
    <row r="261" spans="1:12" ht="12">
      <c r="A261" s="51"/>
      <c r="B261" s="52"/>
      <c r="C261" s="53"/>
      <c r="D261" s="53"/>
      <c r="E261" s="53"/>
      <c r="F261" s="53"/>
      <c r="G261" s="45" t="s">
        <v>1348</v>
      </c>
      <c r="H261" s="50" t="s">
        <v>1349</v>
      </c>
      <c r="I261" s="53"/>
      <c r="J261" s="53"/>
      <c r="K261" s="53"/>
      <c r="L261" s="53"/>
    </row>
    <row r="262" spans="1:12" ht="12">
      <c r="A262" s="51"/>
      <c r="B262" s="52"/>
      <c r="C262" s="53"/>
      <c r="D262" s="53"/>
      <c r="E262" s="53"/>
      <c r="F262" s="53"/>
      <c r="G262" s="45" t="s">
        <v>1350</v>
      </c>
      <c r="H262" s="50" t="s">
        <v>803</v>
      </c>
      <c r="I262" s="53"/>
      <c r="J262" s="53"/>
      <c r="K262" s="53"/>
      <c r="L262" s="53"/>
    </row>
    <row r="263" spans="1:12" ht="12">
      <c r="A263" s="51"/>
      <c r="B263" s="52"/>
      <c r="C263" s="53"/>
      <c r="D263" s="53"/>
      <c r="E263" s="53"/>
      <c r="F263" s="53"/>
      <c r="G263" s="45" t="s">
        <v>1351</v>
      </c>
      <c r="H263" s="50" t="s">
        <v>1352</v>
      </c>
      <c r="I263" s="53"/>
      <c r="J263" s="53"/>
      <c r="K263" s="53"/>
      <c r="L263" s="53"/>
    </row>
    <row r="264" spans="1:12" ht="12">
      <c r="A264" s="51"/>
      <c r="B264" s="52"/>
      <c r="C264" s="53"/>
      <c r="D264" s="53"/>
      <c r="E264" s="53"/>
      <c r="F264" s="53"/>
      <c r="G264" s="45" t="s">
        <v>1353</v>
      </c>
      <c r="H264" s="50" t="s">
        <v>795</v>
      </c>
      <c r="I264" s="53"/>
      <c r="J264" s="53"/>
      <c r="K264" s="53"/>
      <c r="L264" s="53"/>
    </row>
    <row r="265" spans="1:12" ht="12">
      <c r="A265" s="51"/>
      <c r="B265" s="52"/>
      <c r="C265" s="53"/>
      <c r="D265" s="53"/>
      <c r="E265" s="53"/>
      <c r="F265" s="53"/>
      <c r="G265" s="45" t="s">
        <v>1354</v>
      </c>
      <c r="H265" s="50" t="s">
        <v>1355</v>
      </c>
      <c r="I265" s="53"/>
      <c r="J265" s="53"/>
      <c r="K265" s="53"/>
      <c r="L265" s="53"/>
    </row>
    <row r="266" spans="1:12" ht="33.75" customHeight="1">
      <c r="A266" s="54"/>
      <c r="B266" s="55"/>
      <c r="C266" s="56"/>
      <c r="D266" s="56"/>
      <c r="E266" s="56"/>
      <c r="F266" s="56"/>
      <c r="G266" s="45" t="s">
        <v>1356</v>
      </c>
      <c r="H266" s="50" t="s">
        <v>1357</v>
      </c>
      <c r="I266" s="56"/>
      <c r="J266" s="56"/>
      <c r="K266" s="56"/>
      <c r="L266" s="56"/>
    </row>
    <row r="267" spans="1:12" ht="39" customHeight="1">
      <c r="A267" s="48" t="s">
        <v>36</v>
      </c>
      <c r="B267" s="49" t="s">
        <v>1358</v>
      </c>
      <c r="C267" s="47">
        <v>236.43</v>
      </c>
      <c r="D267" s="47">
        <v>236.43</v>
      </c>
      <c r="E267" s="47">
        <v>0</v>
      </c>
      <c r="F267" s="45" t="s">
        <v>1359</v>
      </c>
      <c r="G267" s="45" t="s">
        <v>1360</v>
      </c>
      <c r="H267" s="50" t="s">
        <v>820</v>
      </c>
      <c r="I267" s="45" t="s">
        <v>1361</v>
      </c>
      <c r="J267" s="50" t="s">
        <v>1362</v>
      </c>
      <c r="K267" s="45" t="s">
        <v>36</v>
      </c>
      <c r="L267" s="50" t="s">
        <v>738</v>
      </c>
    </row>
    <row r="268" spans="1:12" ht="39" customHeight="1">
      <c r="A268" s="51"/>
      <c r="B268" s="52"/>
      <c r="C268" s="53"/>
      <c r="D268" s="53"/>
      <c r="E268" s="53"/>
      <c r="F268" s="53"/>
      <c r="G268" s="45" t="s">
        <v>1363</v>
      </c>
      <c r="H268" s="50" t="s">
        <v>801</v>
      </c>
      <c r="I268" s="53"/>
      <c r="J268" s="53"/>
      <c r="K268" s="53"/>
      <c r="L268" s="53"/>
    </row>
    <row r="269" spans="1:12" ht="39" customHeight="1">
      <c r="A269" s="51"/>
      <c r="B269" s="52"/>
      <c r="C269" s="53"/>
      <c r="D269" s="53"/>
      <c r="E269" s="53"/>
      <c r="F269" s="53"/>
      <c r="G269" s="45" t="s">
        <v>1354</v>
      </c>
      <c r="H269" s="50" t="s">
        <v>1355</v>
      </c>
      <c r="I269" s="53"/>
      <c r="J269" s="53"/>
      <c r="K269" s="53"/>
      <c r="L269" s="53"/>
    </row>
    <row r="270" spans="1:12" ht="39" customHeight="1">
      <c r="A270" s="54"/>
      <c r="B270" s="55"/>
      <c r="C270" s="56"/>
      <c r="D270" s="56"/>
      <c r="E270" s="56"/>
      <c r="F270" s="56"/>
      <c r="G270" s="45" t="s">
        <v>1356</v>
      </c>
      <c r="H270" s="50" t="s">
        <v>1357</v>
      </c>
      <c r="I270" s="56"/>
      <c r="J270" s="56"/>
      <c r="K270" s="56"/>
      <c r="L270" s="56"/>
    </row>
    <row r="271" spans="1:12" ht="59.25" customHeight="1">
      <c r="A271" s="48" t="s">
        <v>36</v>
      </c>
      <c r="B271" s="49" t="s">
        <v>1364</v>
      </c>
      <c r="C271" s="47">
        <v>163.79</v>
      </c>
      <c r="D271" s="47">
        <v>163.79</v>
      </c>
      <c r="E271" s="47">
        <v>0</v>
      </c>
      <c r="F271" s="45" t="s">
        <v>1332</v>
      </c>
      <c r="G271" s="45" t="s">
        <v>1348</v>
      </c>
      <c r="H271" s="50" t="s">
        <v>362</v>
      </c>
      <c r="I271" s="45" t="s">
        <v>1365</v>
      </c>
      <c r="J271" s="50" t="s">
        <v>1366</v>
      </c>
      <c r="K271" s="45" t="s">
        <v>36</v>
      </c>
      <c r="L271" s="50" t="s">
        <v>738</v>
      </c>
    </row>
    <row r="272" spans="1:12" ht="12">
      <c r="A272" s="51"/>
      <c r="B272" s="52"/>
      <c r="C272" s="53"/>
      <c r="D272" s="53"/>
      <c r="E272" s="53"/>
      <c r="F272" s="53"/>
      <c r="G272" s="45" t="s">
        <v>1340</v>
      </c>
      <c r="H272" s="50" t="s">
        <v>1341</v>
      </c>
      <c r="I272" s="45" t="s">
        <v>1367</v>
      </c>
      <c r="J272" s="50" t="s">
        <v>1368</v>
      </c>
      <c r="K272" s="53"/>
      <c r="L272" s="53"/>
    </row>
    <row r="273" spans="1:12" ht="37.5" customHeight="1">
      <c r="A273" s="51"/>
      <c r="B273" s="52"/>
      <c r="C273" s="53"/>
      <c r="D273" s="53"/>
      <c r="E273" s="53"/>
      <c r="F273" s="53"/>
      <c r="G273" s="45" t="s">
        <v>1344</v>
      </c>
      <c r="H273" s="50" t="s">
        <v>1369</v>
      </c>
      <c r="I273" s="53"/>
      <c r="J273" s="53"/>
      <c r="K273" s="53"/>
      <c r="L273" s="53"/>
    </row>
    <row r="274" spans="1:12" ht="24">
      <c r="A274" s="51"/>
      <c r="B274" s="52"/>
      <c r="C274" s="53"/>
      <c r="D274" s="53"/>
      <c r="E274" s="53"/>
      <c r="F274" s="53"/>
      <c r="G274" s="45" t="s">
        <v>1333</v>
      </c>
      <c r="H274" s="50" t="s">
        <v>1334</v>
      </c>
      <c r="I274" s="53"/>
      <c r="J274" s="53"/>
      <c r="K274" s="53"/>
      <c r="L274" s="53"/>
    </row>
    <row r="275" spans="1:12" ht="12">
      <c r="A275" s="51"/>
      <c r="B275" s="52"/>
      <c r="C275" s="53"/>
      <c r="D275" s="53"/>
      <c r="E275" s="53"/>
      <c r="F275" s="53"/>
      <c r="G275" s="45" t="s">
        <v>901</v>
      </c>
      <c r="H275" s="50" t="s">
        <v>1337</v>
      </c>
      <c r="I275" s="53"/>
      <c r="J275" s="53"/>
      <c r="K275" s="53"/>
      <c r="L275" s="53"/>
    </row>
    <row r="276" spans="1:12" ht="12">
      <c r="A276" s="51"/>
      <c r="B276" s="52"/>
      <c r="C276" s="53"/>
      <c r="D276" s="53"/>
      <c r="E276" s="53"/>
      <c r="F276" s="53"/>
      <c r="G276" s="45" t="s">
        <v>1342</v>
      </c>
      <c r="H276" s="50" t="s">
        <v>1343</v>
      </c>
      <c r="I276" s="53"/>
      <c r="J276" s="53"/>
      <c r="K276" s="53"/>
      <c r="L276" s="53"/>
    </row>
    <row r="277" spans="1:12" ht="24">
      <c r="A277" s="54"/>
      <c r="B277" s="55"/>
      <c r="C277" s="56"/>
      <c r="D277" s="56"/>
      <c r="E277" s="56"/>
      <c r="F277" s="56"/>
      <c r="G277" s="45" t="s">
        <v>1346</v>
      </c>
      <c r="H277" s="50" t="s">
        <v>1347</v>
      </c>
      <c r="I277" s="56"/>
      <c r="J277" s="56"/>
      <c r="K277" s="56"/>
      <c r="L277" s="56"/>
    </row>
    <row r="278" spans="1:12" ht="36" customHeight="1">
      <c r="A278" s="48" t="s">
        <v>36</v>
      </c>
      <c r="B278" s="49" t="s">
        <v>1370</v>
      </c>
      <c r="C278" s="47">
        <v>149.58</v>
      </c>
      <c r="D278" s="47">
        <v>149.58</v>
      </c>
      <c r="E278" s="47">
        <v>0</v>
      </c>
      <c r="F278" s="45" t="s">
        <v>1371</v>
      </c>
      <c r="G278" s="45" t="s">
        <v>1372</v>
      </c>
      <c r="H278" s="50" t="s">
        <v>801</v>
      </c>
      <c r="I278" s="45" t="s">
        <v>1361</v>
      </c>
      <c r="J278" s="50" t="s">
        <v>1373</v>
      </c>
      <c r="K278" s="45" t="s">
        <v>36</v>
      </c>
      <c r="L278" s="50" t="s">
        <v>738</v>
      </c>
    </row>
    <row r="279" spans="1:12" ht="36" customHeight="1">
      <c r="A279" s="51"/>
      <c r="B279" s="52"/>
      <c r="C279" s="53"/>
      <c r="D279" s="53"/>
      <c r="E279" s="53"/>
      <c r="F279" s="53"/>
      <c r="G279" s="45" t="s">
        <v>1374</v>
      </c>
      <c r="H279" s="50" t="s">
        <v>820</v>
      </c>
      <c r="I279" s="53"/>
      <c r="J279" s="53"/>
      <c r="K279" s="53"/>
      <c r="L279" s="53"/>
    </row>
    <row r="280" spans="1:12" ht="36" customHeight="1">
      <c r="A280" s="51"/>
      <c r="B280" s="52"/>
      <c r="C280" s="53"/>
      <c r="D280" s="53"/>
      <c r="E280" s="53"/>
      <c r="F280" s="53"/>
      <c r="G280" s="45" t="s">
        <v>1363</v>
      </c>
      <c r="H280" s="50" t="s">
        <v>801</v>
      </c>
      <c r="I280" s="53"/>
      <c r="J280" s="53"/>
      <c r="K280" s="53"/>
      <c r="L280" s="53"/>
    </row>
    <row r="281" spans="1:12" ht="36" customHeight="1">
      <c r="A281" s="51"/>
      <c r="B281" s="52"/>
      <c r="C281" s="53"/>
      <c r="D281" s="53"/>
      <c r="E281" s="53"/>
      <c r="F281" s="53"/>
      <c r="G281" s="45" t="s">
        <v>1375</v>
      </c>
      <c r="H281" s="50" t="s">
        <v>1376</v>
      </c>
      <c r="I281" s="53"/>
      <c r="J281" s="53"/>
      <c r="K281" s="53"/>
      <c r="L281" s="53"/>
    </row>
    <row r="282" spans="1:12" ht="36" customHeight="1">
      <c r="A282" s="54"/>
      <c r="B282" s="55"/>
      <c r="C282" s="56"/>
      <c r="D282" s="56"/>
      <c r="E282" s="56"/>
      <c r="F282" s="56"/>
      <c r="G282" s="45" t="s">
        <v>1377</v>
      </c>
      <c r="H282" s="50" t="s">
        <v>1378</v>
      </c>
      <c r="I282" s="56"/>
      <c r="J282" s="56"/>
      <c r="K282" s="56"/>
      <c r="L282" s="56"/>
    </row>
    <row r="283" spans="1:12" ht="28.5" customHeight="1">
      <c r="A283" s="48" t="s">
        <v>36</v>
      </c>
      <c r="B283" s="49" t="s">
        <v>1379</v>
      </c>
      <c r="C283" s="47">
        <v>488</v>
      </c>
      <c r="D283" s="47">
        <v>323.5</v>
      </c>
      <c r="E283" s="47">
        <v>164.5</v>
      </c>
      <c r="F283" s="45" t="s">
        <v>36</v>
      </c>
      <c r="G283" s="45" t="s">
        <v>36</v>
      </c>
      <c r="H283" s="45" t="s">
        <v>36</v>
      </c>
      <c r="I283" s="45" t="s">
        <v>36</v>
      </c>
      <c r="J283" s="45" t="s">
        <v>36</v>
      </c>
      <c r="K283" s="45" t="s">
        <v>36</v>
      </c>
      <c r="L283" s="45" t="s">
        <v>36</v>
      </c>
    </row>
    <row r="284" spans="1:12" ht="24" customHeight="1">
      <c r="A284" s="48" t="s">
        <v>36</v>
      </c>
      <c r="B284" s="49" t="s">
        <v>1380</v>
      </c>
      <c r="C284" s="47">
        <v>150</v>
      </c>
      <c r="D284" s="47">
        <v>150</v>
      </c>
      <c r="E284" s="47">
        <v>0</v>
      </c>
      <c r="F284" s="45" t="s">
        <v>1381</v>
      </c>
      <c r="G284" s="45" t="s">
        <v>1382</v>
      </c>
      <c r="H284" s="50" t="s">
        <v>1230</v>
      </c>
      <c r="I284" s="45" t="s">
        <v>1383</v>
      </c>
      <c r="J284" s="50" t="s">
        <v>1384</v>
      </c>
      <c r="K284" s="45" t="s">
        <v>36</v>
      </c>
      <c r="L284" s="50" t="s">
        <v>738</v>
      </c>
    </row>
    <row r="285" spans="1:12" ht="12">
      <c r="A285" s="51"/>
      <c r="B285" s="52"/>
      <c r="C285" s="53"/>
      <c r="D285" s="53"/>
      <c r="E285" s="53"/>
      <c r="F285" s="53"/>
      <c r="G285" s="45" t="s">
        <v>1385</v>
      </c>
      <c r="H285" s="50" t="s">
        <v>1386</v>
      </c>
      <c r="I285" s="45" t="s">
        <v>1387</v>
      </c>
      <c r="J285" s="50" t="s">
        <v>1388</v>
      </c>
      <c r="K285" s="53"/>
      <c r="L285" s="53"/>
    </row>
    <row r="286" spans="1:12" ht="12">
      <c r="A286" s="51"/>
      <c r="B286" s="52"/>
      <c r="C286" s="53"/>
      <c r="D286" s="53"/>
      <c r="E286" s="53"/>
      <c r="F286" s="53"/>
      <c r="G286" s="45" t="s">
        <v>1389</v>
      </c>
      <c r="H286" s="50" t="s">
        <v>791</v>
      </c>
      <c r="I286" s="45" t="s">
        <v>1389</v>
      </c>
      <c r="J286" s="50" t="s">
        <v>791</v>
      </c>
      <c r="K286" s="53"/>
      <c r="L286" s="53"/>
    </row>
    <row r="287" spans="1:12" ht="12">
      <c r="A287" s="51"/>
      <c r="B287" s="52"/>
      <c r="C287" s="53"/>
      <c r="D287" s="53"/>
      <c r="E287" s="53"/>
      <c r="F287" s="53"/>
      <c r="G287" s="45" t="s">
        <v>1390</v>
      </c>
      <c r="H287" s="50" t="s">
        <v>911</v>
      </c>
      <c r="I287" s="45" t="s">
        <v>1391</v>
      </c>
      <c r="J287" s="50" t="s">
        <v>1392</v>
      </c>
      <c r="K287" s="53"/>
      <c r="L287" s="53"/>
    </row>
    <row r="288" spans="1:12" ht="12">
      <c r="A288" s="54"/>
      <c r="B288" s="55"/>
      <c r="C288" s="56"/>
      <c r="D288" s="56"/>
      <c r="E288" s="56"/>
      <c r="F288" s="56"/>
      <c r="G288" s="45" t="s">
        <v>1393</v>
      </c>
      <c r="H288" s="50" t="s">
        <v>1394</v>
      </c>
      <c r="I288" s="56"/>
      <c r="J288" s="56"/>
      <c r="K288" s="56"/>
      <c r="L288" s="56"/>
    </row>
    <row r="289" spans="1:12" ht="30" customHeight="1">
      <c r="A289" s="48" t="s">
        <v>36</v>
      </c>
      <c r="B289" s="49" t="s">
        <v>1395</v>
      </c>
      <c r="C289" s="47">
        <v>164.5</v>
      </c>
      <c r="D289" s="47">
        <v>0</v>
      </c>
      <c r="E289" s="47">
        <v>164.5</v>
      </c>
      <c r="F289" s="45" t="s">
        <v>1396</v>
      </c>
      <c r="G289" s="45" t="s">
        <v>1397</v>
      </c>
      <c r="H289" s="50" t="s">
        <v>1398</v>
      </c>
      <c r="I289" s="45" t="s">
        <v>1399</v>
      </c>
      <c r="J289" s="50" t="s">
        <v>1400</v>
      </c>
      <c r="K289" s="45" t="s">
        <v>36</v>
      </c>
      <c r="L289" s="50" t="s">
        <v>738</v>
      </c>
    </row>
    <row r="290" spans="1:12" ht="30" customHeight="1">
      <c r="A290" s="51"/>
      <c r="B290" s="52"/>
      <c r="C290" s="53"/>
      <c r="D290" s="53"/>
      <c r="E290" s="53"/>
      <c r="F290" s="53"/>
      <c r="G290" s="45" t="s">
        <v>1401</v>
      </c>
      <c r="H290" s="50" t="s">
        <v>1398</v>
      </c>
      <c r="I290" s="45" t="s">
        <v>1402</v>
      </c>
      <c r="J290" s="50" t="s">
        <v>1400</v>
      </c>
      <c r="K290" s="53"/>
      <c r="L290" s="53"/>
    </row>
    <row r="291" spans="1:12" ht="36.75" customHeight="1">
      <c r="A291" s="54"/>
      <c r="B291" s="55"/>
      <c r="C291" s="56"/>
      <c r="D291" s="56"/>
      <c r="E291" s="56"/>
      <c r="F291" s="56"/>
      <c r="G291" s="45" t="s">
        <v>1403</v>
      </c>
      <c r="H291" s="50" t="s">
        <v>1404</v>
      </c>
      <c r="I291" s="56"/>
      <c r="J291" s="56"/>
      <c r="K291" s="56"/>
      <c r="L291" s="56"/>
    </row>
    <row r="292" spans="1:12" ht="24" customHeight="1">
      <c r="A292" s="48" t="s">
        <v>36</v>
      </c>
      <c r="B292" s="49" t="s">
        <v>1405</v>
      </c>
      <c r="C292" s="47">
        <v>173.5</v>
      </c>
      <c r="D292" s="47">
        <v>173.5</v>
      </c>
      <c r="E292" s="47">
        <v>0</v>
      </c>
      <c r="F292" s="45" t="s">
        <v>1406</v>
      </c>
      <c r="G292" s="45" t="s">
        <v>1407</v>
      </c>
      <c r="H292" s="50" t="s">
        <v>1408</v>
      </c>
      <c r="I292" s="45" t="s">
        <v>1409</v>
      </c>
      <c r="J292" s="50" t="s">
        <v>1410</v>
      </c>
      <c r="K292" s="45" t="s">
        <v>1411</v>
      </c>
      <c r="L292" s="50" t="s">
        <v>1412</v>
      </c>
    </row>
    <row r="293" spans="1:12" ht="12">
      <c r="A293" s="51"/>
      <c r="B293" s="52"/>
      <c r="C293" s="53"/>
      <c r="D293" s="53"/>
      <c r="E293" s="53"/>
      <c r="F293" s="53"/>
      <c r="G293" s="45" t="s">
        <v>1413</v>
      </c>
      <c r="H293" s="50" t="s">
        <v>1414</v>
      </c>
      <c r="I293" s="45" t="s">
        <v>1415</v>
      </c>
      <c r="J293" s="50" t="s">
        <v>1416</v>
      </c>
      <c r="K293" s="53"/>
      <c r="L293" s="53"/>
    </row>
    <row r="294" spans="1:12" ht="12">
      <c r="A294" s="51"/>
      <c r="B294" s="52"/>
      <c r="C294" s="53"/>
      <c r="D294" s="53"/>
      <c r="E294" s="53"/>
      <c r="F294" s="53"/>
      <c r="G294" s="45" t="s">
        <v>1106</v>
      </c>
      <c r="H294" s="50" t="s">
        <v>1417</v>
      </c>
      <c r="I294" s="53"/>
      <c r="J294" s="53"/>
      <c r="K294" s="53"/>
      <c r="L294" s="53"/>
    </row>
    <row r="295" spans="1:12" ht="12">
      <c r="A295" s="51"/>
      <c r="B295" s="52"/>
      <c r="C295" s="53"/>
      <c r="D295" s="53"/>
      <c r="E295" s="53"/>
      <c r="F295" s="53"/>
      <c r="G295" s="45" t="s">
        <v>1418</v>
      </c>
      <c r="H295" s="50" t="s">
        <v>1419</v>
      </c>
      <c r="I295" s="53"/>
      <c r="J295" s="53"/>
      <c r="K295" s="53"/>
      <c r="L295" s="53"/>
    </row>
    <row r="296" spans="1:12" ht="12">
      <c r="A296" s="54"/>
      <c r="B296" s="55"/>
      <c r="C296" s="56"/>
      <c r="D296" s="56"/>
      <c r="E296" s="56"/>
      <c r="F296" s="56"/>
      <c r="G296" s="45" t="s">
        <v>1420</v>
      </c>
      <c r="H296" s="50" t="s">
        <v>1421</v>
      </c>
      <c r="I296" s="56"/>
      <c r="J296" s="56"/>
      <c r="K296" s="56"/>
      <c r="L296" s="56"/>
    </row>
    <row r="297" spans="1:12" ht="24" customHeight="1">
      <c r="A297" s="48" t="s">
        <v>36</v>
      </c>
      <c r="B297" s="49" t="s">
        <v>1422</v>
      </c>
      <c r="C297" s="47">
        <v>1566.14</v>
      </c>
      <c r="D297" s="47">
        <v>1138.13</v>
      </c>
      <c r="E297" s="47">
        <v>428.01</v>
      </c>
      <c r="F297" s="45" t="s">
        <v>36</v>
      </c>
      <c r="G297" s="45" t="s">
        <v>36</v>
      </c>
      <c r="H297" s="45" t="s">
        <v>36</v>
      </c>
      <c r="I297" s="45" t="s">
        <v>36</v>
      </c>
      <c r="J297" s="45" t="s">
        <v>36</v>
      </c>
      <c r="K297" s="45" t="s">
        <v>36</v>
      </c>
      <c r="L297" s="45" t="s">
        <v>36</v>
      </c>
    </row>
    <row r="298" spans="1:12" ht="27.75" customHeight="1">
      <c r="A298" s="48" t="s">
        <v>36</v>
      </c>
      <c r="B298" s="49" t="s">
        <v>1423</v>
      </c>
      <c r="C298" s="47">
        <v>498.87</v>
      </c>
      <c r="D298" s="47">
        <v>498.87</v>
      </c>
      <c r="E298" s="47">
        <v>0</v>
      </c>
      <c r="F298" s="45" t="s">
        <v>1424</v>
      </c>
      <c r="G298" s="45" t="s">
        <v>1425</v>
      </c>
      <c r="H298" s="50" t="s">
        <v>883</v>
      </c>
      <c r="I298" s="45" t="s">
        <v>1426</v>
      </c>
      <c r="J298" s="50" t="s">
        <v>1427</v>
      </c>
      <c r="K298" s="45" t="s">
        <v>953</v>
      </c>
      <c r="L298" s="50" t="s">
        <v>795</v>
      </c>
    </row>
    <row r="299" spans="1:12" ht="27.75" customHeight="1">
      <c r="A299" s="51"/>
      <c r="B299" s="52"/>
      <c r="C299" s="53"/>
      <c r="D299" s="53"/>
      <c r="E299" s="53"/>
      <c r="F299" s="53"/>
      <c r="G299" s="45" t="s">
        <v>1428</v>
      </c>
      <c r="H299" s="50" t="s">
        <v>1150</v>
      </c>
      <c r="I299" s="53"/>
      <c r="J299" s="53"/>
      <c r="K299" s="53"/>
      <c r="L299" s="53"/>
    </row>
    <row r="300" spans="1:12" ht="27.75" customHeight="1">
      <c r="A300" s="54"/>
      <c r="B300" s="55"/>
      <c r="C300" s="56"/>
      <c r="D300" s="56"/>
      <c r="E300" s="56"/>
      <c r="F300" s="56"/>
      <c r="G300" s="45" t="s">
        <v>1088</v>
      </c>
      <c r="H300" s="50" t="s">
        <v>795</v>
      </c>
      <c r="I300" s="56"/>
      <c r="J300" s="56"/>
      <c r="K300" s="56"/>
      <c r="L300" s="56"/>
    </row>
    <row r="301" spans="1:12" ht="27.75" customHeight="1">
      <c r="A301" s="48" t="s">
        <v>36</v>
      </c>
      <c r="B301" s="49" t="s">
        <v>1429</v>
      </c>
      <c r="C301" s="47">
        <v>322</v>
      </c>
      <c r="D301" s="47">
        <v>322</v>
      </c>
      <c r="E301" s="47">
        <v>0</v>
      </c>
      <c r="F301" s="45" t="s">
        <v>1430</v>
      </c>
      <c r="G301" s="45" t="s">
        <v>1431</v>
      </c>
      <c r="H301" s="50" t="s">
        <v>820</v>
      </c>
      <c r="I301" s="45" t="s">
        <v>1432</v>
      </c>
      <c r="J301" s="50" t="s">
        <v>1433</v>
      </c>
      <c r="K301" s="45" t="s">
        <v>953</v>
      </c>
      <c r="L301" s="50" t="s">
        <v>795</v>
      </c>
    </row>
    <row r="302" spans="1:12" ht="27.75" customHeight="1">
      <c r="A302" s="51"/>
      <c r="B302" s="52"/>
      <c r="C302" s="53"/>
      <c r="D302" s="53"/>
      <c r="E302" s="53"/>
      <c r="F302" s="53"/>
      <c r="G302" s="45" t="s">
        <v>1434</v>
      </c>
      <c r="H302" s="50" t="s">
        <v>820</v>
      </c>
      <c r="I302" s="53"/>
      <c r="J302" s="53"/>
      <c r="K302" s="53"/>
      <c r="L302" s="53"/>
    </row>
    <row r="303" spans="1:12" ht="27.75" customHeight="1">
      <c r="A303" s="54"/>
      <c r="B303" s="55"/>
      <c r="C303" s="56"/>
      <c r="D303" s="56"/>
      <c r="E303" s="56"/>
      <c r="F303" s="56"/>
      <c r="G303" s="45" t="s">
        <v>1435</v>
      </c>
      <c r="H303" s="50" t="s">
        <v>1436</v>
      </c>
      <c r="I303" s="56"/>
      <c r="J303" s="56"/>
      <c r="K303" s="56"/>
      <c r="L303" s="56"/>
    </row>
    <row r="304" spans="1:12" ht="34.5" customHeight="1">
      <c r="A304" s="48" t="s">
        <v>36</v>
      </c>
      <c r="B304" s="49" t="s">
        <v>1437</v>
      </c>
      <c r="C304" s="47">
        <v>317.26</v>
      </c>
      <c r="D304" s="47">
        <v>317.26</v>
      </c>
      <c r="E304" s="47">
        <v>0</v>
      </c>
      <c r="F304" s="45" t="s">
        <v>1438</v>
      </c>
      <c r="G304" s="45" t="s">
        <v>1439</v>
      </c>
      <c r="H304" s="50" t="s">
        <v>820</v>
      </c>
      <c r="I304" s="45" t="s">
        <v>1440</v>
      </c>
      <c r="J304" s="50" t="s">
        <v>1441</v>
      </c>
      <c r="K304" s="45" t="s">
        <v>953</v>
      </c>
      <c r="L304" s="50" t="s">
        <v>795</v>
      </c>
    </row>
    <row r="305" spans="1:12" ht="34.5" customHeight="1">
      <c r="A305" s="51"/>
      <c r="B305" s="52"/>
      <c r="C305" s="53"/>
      <c r="D305" s="53"/>
      <c r="E305" s="53"/>
      <c r="F305" s="53"/>
      <c r="G305" s="45" t="s">
        <v>1435</v>
      </c>
      <c r="H305" s="50" t="s">
        <v>1442</v>
      </c>
      <c r="I305" s="53"/>
      <c r="J305" s="53"/>
      <c r="K305" s="53"/>
      <c r="L305" s="53"/>
    </row>
    <row r="306" spans="1:12" ht="34.5" customHeight="1">
      <c r="A306" s="54"/>
      <c r="B306" s="55"/>
      <c r="C306" s="56"/>
      <c r="D306" s="56"/>
      <c r="E306" s="56"/>
      <c r="F306" s="56"/>
      <c r="G306" s="45" t="s">
        <v>1443</v>
      </c>
      <c r="H306" s="50" t="s">
        <v>820</v>
      </c>
      <c r="I306" s="56"/>
      <c r="J306" s="56"/>
      <c r="K306" s="56"/>
      <c r="L306" s="56"/>
    </row>
    <row r="307" spans="1:12" ht="48.75" customHeight="1">
      <c r="A307" s="48" t="s">
        <v>36</v>
      </c>
      <c r="B307" s="49" t="s">
        <v>1444</v>
      </c>
      <c r="C307" s="47">
        <v>428.01</v>
      </c>
      <c r="D307" s="47">
        <v>0</v>
      </c>
      <c r="E307" s="47">
        <v>428.01</v>
      </c>
      <c r="F307" s="45" t="s">
        <v>1445</v>
      </c>
      <c r="G307" s="45" t="s">
        <v>1446</v>
      </c>
      <c r="H307" s="50" t="s">
        <v>820</v>
      </c>
      <c r="I307" s="45" t="s">
        <v>1447</v>
      </c>
      <c r="J307" s="50" t="s">
        <v>1448</v>
      </c>
      <c r="K307" s="45" t="s">
        <v>953</v>
      </c>
      <c r="L307" s="50" t="s">
        <v>795</v>
      </c>
    </row>
    <row r="308" spans="1:12" ht="48.75" customHeight="1">
      <c r="A308" s="51"/>
      <c r="B308" s="52"/>
      <c r="C308" s="53"/>
      <c r="D308" s="53"/>
      <c r="E308" s="53"/>
      <c r="F308" s="53"/>
      <c r="G308" s="45" t="s">
        <v>1435</v>
      </c>
      <c r="H308" s="50" t="s">
        <v>1436</v>
      </c>
      <c r="I308" s="53"/>
      <c r="J308" s="53"/>
      <c r="K308" s="53"/>
      <c r="L308" s="53"/>
    </row>
    <row r="309" spans="1:12" ht="48.75" customHeight="1">
      <c r="A309" s="54"/>
      <c r="B309" s="55"/>
      <c r="C309" s="56"/>
      <c r="D309" s="56"/>
      <c r="E309" s="56"/>
      <c r="F309" s="56"/>
      <c r="G309" s="45" t="s">
        <v>1449</v>
      </c>
      <c r="H309" s="50" t="s">
        <v>845</v>
      </c>
      <c r="I309" s="56"/>
      <c r="J309" s="56"/>
      <c r="K309" s="56"/>
      <c r="L309" s="56"/>
    </row>
    <row r="310" spans="1:12" ht="30" customHeight="1">
      <c r="A310" s="48" t="s">
        <v>36</v>
      </c>
      <c r="B310" s="49" t="s">
        <v>1450</v>
      </c>
      <c r="C310" s="47">
        <v>1869.69</v>
      </c>
      <c r="D310" s="47">
        <v>1368.09</v>
      </c>
      <c r="E310" s="47">
        <v>501.6</v>
      </c>
      <c r="F310" s="45" t="s">
        <v>36</v>
      </c>
      <c r="G310" s="45" t="s">
        <v>36</v>
      </c>
      <c r="H310" s="45" t="s">
        <v>36</v>
      </c>
      <c r="I310" s="45" t="s">
        <v>36</v>
      </c>
      <c r="J310" s="45" t="s">
        <v>36</v>
      </c>
      <c r="K310" s="45" t="s">
        <v>36</v>
      </c>
      <c r="L310" s="45" t="s">
        <v>36</v>
      </c>
    </row>
    <row r="311" spans="1:12" ht="79.5" customHeight="1">
      <c r="A311" s="48" t="s">
        <v>36</v>
      </c>
      <c r="B311" s="49" t="s">
        <v>1451</v>
      </c>
      <c r="C311" s="47">
        <v>130</v>
      </c>
      <c r="D311" s="47">
        <v>130</v>
      </c>
      <c r="E311" s="47">
        <v>0</v>
      </c>
      <c r="F311" s="45" t="s">
        <v>1452</v>
      </c>
      <c r="G311" s="45" t="s">
        <v>1453</v>
      </c>
      <c r="H311" s="50" t="s">
        <v>1454</v>
      </c>
      <c r="I311" s="45" t="s">
        <v>1455</v>
      </c>
      <c r="J311" s="50" t="s">
        <v>746</v>
      </c>
      <c r="K311" s="45" t="s">
        <v>1456</v>
      </c>
      <c r="L311" s="50" t="s">
        <v>795</v>
      </c>
    </row>
    <row r="312" spans="1:12" ht="54.75" customHeight="1">
      <c r="A312" s="51"/>
      <c r="B312" s="52"/>
      <c r="C312" s="53"/>
      <c r="D312" s="53"/>
      <c r="E312" s="53"/>
      <c r="F312" s="53"/>
      <c r="G312" s="45" t="s">
        <v>1457</v>
      </c>
      <c r="H312" s="50" t="s">
        <v>1458</v>
      </c>
      <c r="I312" s="45" t="s">
        <v>1459</v>
      </c>
      <c r="J312" s="50" t="s">
        <v>881</v>
      </c>
      <c r="K312" s="45" t="s">
        <v>1460</v>
      </c>
      <c r="L312" s="50" t="s">
        <v>803</v>
      </c>
    </row>
    <row r="313" spans="1:12" ht="33.75" customHeight="1">
      <c r="A313" s="51"/>
      <c r="B313" s="52"/>
      <c r="C313" s="53"/>
      <c r="D313" s="53"/>
      <c r="E313" s="53"/>
      <c r="F313" s="53"/>
      <c r="G313" s="45" t="s">
        <v>1461</v>
      </c>
      <c r="H313" s="50" t="s">
        <v>1462</v>
      </c>
      <c r="I313" s="53"/>
      <c r="J313" s="53"/>
      <c r="K313" s="53"/>
      <c r="L313" s="53"/>
    </row>
    <row r="314" spans="1:12" ht="18.75" customHeight="1">
      <c r="A314" s="51"/>
      <c r="B314" s="52"/>
      <c r="C314" s="53"/>
      <c r="D314" s="53"/>
      <c r="E314" s="53"/>
      <c r="F314" s="53"/>
      <c r="G314" s="45" t="s">
        <v>1463</v>
      </c>
      <c r="H314" s="50" t="s">
        <v>801</v>
      </c>
      <c r="I314" s="53"/>
      <c r="J314" s="53"/>
      <c r="K314" s="53"/>
      <c r="L314" s="53"/>
    </row>
    <row r="315" spans="1:12" ht="12">
      <c r="A315" s="51"/>
      <c r="B315" s="52"/>
      <c r="C315" s="53"/>
      <c r="D315" s="53"/>
      <c r="E315" s="53"/>
      <c r="F315" s="53"/>
      <c r="G315" s="45" t="s">
        <v>1464</v>
      </c>
      <c r="H315" s="50" t="s">
        <v>795</v>
      </c>
      <c r="I315" s="53"/>
      <c r="J315" s="53"/>
      <c r="K315" s="53"/>
      <c r="L315" s="53"/>
    </row>
    <row r="316" spans="1:12" ht="12">
      <c r="A316" s="54"/>
      <c r="B316" s="55"/>
      <c r="C316" s="56"/>
      <c r="D316" s="56"/>
      <c r="E316" s="56"/>
      <c r="F316" s="56"/>
      <c r="G316" s="45" t="s">
        <v>1403</v>
      </c>
      <c r="H316" s="50" t="s">
        <v>1465</v>
      </c>
      <c r="I316" s="56"/>
      <c r="J316" s="56"/>
      <c r="K316" s="56"/>
      <c r="L316" s="56"/>
    </row>
    <row r="317" spans="1:12" ht="45" customHeight="1">
      <c r="A317" s="48" t="s">
        <v>36</v>
      </c>
      <c r="B317" s="49" t="s">
        <v>1466</v>
      </c>
      <c r="C317" s="47">
        <v>140</v>
      </c>
      <c r="D317" s="47">
        <v>140</v>
      </c>
      <c r="E317" s="47">
        <v>0</v>
      </c>
      <c r="F317" s="45" t="s">
        <v>1467</v>
      </c>
      <c r="G317" s="45" t="s">
        <v>1468</v>
      </c>
      <c r="H317" s="50" t="s">
        <v>1469</v>
      </c>
      <c r="I317" s="45" t="s">
        <v>1470</v>
      </c>
      <c r="J317" s="50" t="s">
        <v>1471</v>
      </c>
      <c r="K317" s="45" t="s">
        <v>1472</v>
      </c>
      <c r="L317" s="50" t="s">
        <v>803</v>
      </c>
    </row>
    <row r="318" spans="1:12" ht="63" customHeight="1">
      <c r="A318" s="51"/>
      <c r="B318" s="52"/>
      <c r="C318" s="53"/>
      <c r="D318" s="53"/>
      <c r="E318" s="53"/>
      <c r="F318" s="53"/>
      <c r="G318" s="45" t="s">
        <v>1473</v>
      </c>
      <c r="H318" s="50" t="s">
        <v>1474</v>
      </c>
      <c r="I318" s="45" t="s">
        <v>1475</v>
      </c>
      <c r="J318" s="50" t="s">
        <v>1476</v>
      </c>
      <c r="K318" s="53"/>
      <c r="L318" s="53"/>
    </row>
    <row r="319" spans="1:12" ht="12">
      <c r="A319" s="51"/>
      <c r="B319" s="52"/>
      <c r="C319" s="53"/>
      <c r="D319" s="53"/>
      <c r="E319" s="53"/>
      <c r="F319" s="53"/>
      <c r="G319" s="45" t="s">
        <v>1477</v>
      </c>
      <c r="H319" s="50" t="s">
        <v>1478</v>
      </c>
      <c r="I319" s="45" t="s">
        <v>1479</v>
      </c>
      <c r="J319" s="50" t="s">
        <v>1480</v>
      </c>
      <c r="K319" s="53"/>
      <c r="L319" s="53"/>
    </row>
    <row r="320" spans="1:12" ht="12">
      <c r="A320" s="51"/>
      <c r="B320" s="52"/>
      <c r="C320" s="53"/>
      <c r="D320" s="53"/>
      <c r="E320" s="53"/>
      <c r="F320" s="53"/>
      <c r="G320" s="45" t="s">
        <v>1481</v>
      </c>
      <c r="H320" s="50" t="s">
        <v>1478</v>
      </c>
      <c r="I320" s="45" t="s">
        <v>1482</v>
      </c>
      <c r="J320" s="50" t="s">
        <v>881</v>
      </c>
      <c r="K320" s="53"/>
      <c r="L320" s="53"/>
    </row>
    <row r="321" spans="1:12" ht="24">
      <c r="A321" s="51"/>
      <c r="B321" s="52"/>
      <c r="C321" s="53"/>
      <c r="D321" s="53"/>
      <c r="E321" s="53"/>
      <c r="F321" s="53"/>
      <c r="G321" s="45" t="s">
        <v>1483</v>
      </c>
      <c r="H321" s="50" t="s">
        <v>1478</v>
      </c>
      <c r="I321" s="53"/>
      <c r="J321" s="53"/>
      <c r="K321" s="53"/>
      <c r="L321" s="53"/>
    </row>
    <row r="322" spans="1:12" ht="12">
      <c r="A322" s="51"/>
      <c r="B322" s="52"/>
      <c r="C322" s="53"/>
      <c r="D322" s="53"/>
      <c r="E322" s="53"/>
      <c r="F322" s="53"/>
      <c r="G322" s="45" t="s">
        <v>1484</v>
      </c>
      <c r="H322" s="50" t="s">
        <v>1485</v>
      </c>
      <c r="I322" s="53"/>
      <c r="J322" s="53"/>
      <c r="K322" s="53"/>
      <c r="L322" s="53"/>
    </row>
    <row r="323" spans="1:12" ht="12">
      <c r="A323" s="51"/>
      <c r="B323" s="52"/>
      <c r="C323" s="53"/>
      <c r="D323" s="53"/>
      <c r="E323" s="53"/>
      <c r="F323" s="53"/>
      <c r="G323" s="45" t="s">
        <v>1486</v>
      </c>
      <c r="H323" s="50" t="s">
        <v>784</v>
      </c>
      <c r="I323" s="53"/>
      <c r="J323" s="53"/>
      <c r="K323" s="53"/>
      <c r="L323" s="53"/>
    </row>
    <row r="324" spans="1:12" ht="12">
      <c r="A324" s="51"/>
      <c r="B324" s="52"/>
      <c r="C324" s="53"/>
      <c r="D324" s="53"/>
      <c r="E324" s="53"/>
      <c r="F324" s="53"/>
      <c r="G324" s="45" t="s">
        <v>1464</v>
      </c>
      <c r="H324" s="50" t="s">
        <v>795</v>
      </c>
      <c r="I324" s="53"/>
      <c r="J324" s="53"/>
      <c r="K324" s="53"/>
      <c r="L324" s="53"/>
    </row>
    <row r="325" spans="1:12" ht="12">
      <c r="A325" s="54"/>
      <c r="B325" s="55"/>
      <c r="C325" s="56"/>
      <c r="D325" s="56"/>
      <c r="E325" s="56"/>
      <c r="F325" s="56"/>
      <c r="G325" s="45" t="s">
        <v>1487</v>
      </c>
      <c r="H325" s="50" t="s">
        <v>1465</v>
      </c>
      <c r="I325" s="56"/>
      <c r="J325" s="56"/>
      <c r="K325" s="56"/>
      <c r="L325" s="56"/>
    </row>
    <row r="326" spans="1:12" ht="24" customHeight="1">
      <c r="A326" s="48" t="s">
        <v>36</v>
      </c>
      <c r="B326" s="49" t="s">
        <v>1488</v>
      </c>
      <c r="C326" s="47">
        <v>187</v>
      </c>
      <c r="D326" s="47">
        <v>187</v>
      </c>
      <c r="E326" s="47">
        <v>0</v>
      </c>
      <c r="F326" s="45" t="s">
        <v>1489</v>
      </c>
      <c r="G326" s="45" t="s">
        <v>1490</v>
      </c>
      <c r="H326" s="50" t="s">
        <v>865</v>
      </c>
      <c r="I326" s="45" t="s">
        <v>1187</v>
      </c>
      <c r="J326" s="50" t="s">
        <v>1491</v>
      </c>
      <c r="K326" s="45" t="s">
        <v>1492</v>
      </c>
      <c r="L326" s="50" t="s">
        <v>803</v>
      </c>
    </row>
    <row r="327" spans="1:12" ht="12">
      <c r="A327" s="51"/>
      <c r="B327" s="52"/>
      <c r="C327" s="53"/>
      <c r="D327" s="53"/>
      <c r="E327" s="53"/>
      <c r="F327" s="53"/>
      <c r="G327" s="45" t="s">
        <v>1493</v>
      </c>
      <c r="H327" s="50" t="s">
        <v>1276</v>
      </c>
      <c r="I327" s="45" t="s">
        <v>1494</v>
      </c>
      <c r="J327" s="50" t="s">
        <v>1495</v>
      </c>
      <c r="K327" s="53"/>
      <c r="L327" s="53"/>
    </row>
    <row r="328" spans="1:12" ht="20.25" customHeight="1">
      <c r="A328" s="51"/>
      <c r="B328" s="52"/>
      <c r="C328" s="53"/>
      <c r="D328" s="53"/>
      <c r="E328" s="53"/>
      <c r="F328" s="53"/>
      <c r="G328" s="45" t="s">
        <v>1496</v>
      </c>
      <c r="H328" s="50" t="s">
        <v>1230</v>
      </c>
      <c r="I328" s="53"/>
      <c r="J328" s="53"/>
      <c r="K328" s="53"/>
      <c r="L328" s="53"/>
    </row>
    <row r="329" spans="1:12" ht="20.25" customHeight="1">
      <c r="A329" s="51"/>
      <c r="B329" s="52"/>
      <c r="C329" s="53"/>
      <c r="D329" s="53"/>
      <c r="E329" s="53"/>
      <c r="F329" s="53"/>
      <c r="G329" s="45" t="s">
        <v>1497</v>
      </c>
      <c r="H329" s="50" t="s">
        <v>801</v>
      </c>
      <c r="I329" s="53"/>
      <c r="J329" s="53"/>
      <c r="K329" s="53"/>
      <c r="L329" s="53"/>
    </row>
    <row r="330" spans="1:12" ht="20.25" customHeight="1">
      <c r="A330" s="51"/>
      <c r="B330" s="52"/>
      <c r="C330" s="53"/>
      <c r="D330" s="53"/>
      <c r="E330" s="53"/>
      <c r="F330" s="53"/>
      <c r="G330" s="45" t="s">
        <v>874</v>
      </c>
      <c r="H330" s="50" t="s">
        <v>1229</v>
      </c>
      <c r="I330" s="53"/>
      <c r="J330" s="53"/>
      <c r="K330" s="53"/>
      <c r="L330" s="53"/>
    </row>
    <row r="331" spans="1:12" ht="20.25" customHeight="1">
      <c r="A331" s="51"/>
      <c r="B331" s="52"/>
      <c r="C331" s="53"/>
      <c r="D331" s="53"/>
      <c r="E331" s="53"/>
      <c r="F331" s="53"/>
      <c r="G331" s="45" t="s">
        <v>1498</v>
      </c>
      <c r="H331" s="50" t="s">
        <v>784</v>
      </c>
      <c r="I331" s="53"/>
      <c r="J331" s="53"/>
      <c r="K331" s="53"/>
      <c r="L331" s="53"/>
    </row>
    <row r="332" spans="1:12" ht="12">
      <c r="A332" s="51"/>
      <c r="B332" s="52"/>
      <c r="C332" s="53"/>
      <c r="D332" s="53"/>
      <c r="E332" s="53"/>
      <c r="F332" s="53"/>
      <c r="G332" s="45" t="s">
        <v>1464</v>
      </c>
      <c r="H332" s="50" t="s">
        <v>795</v>
      </c>
      <c r="I332" s="53"/>
      <c r="J332" s="53"/>
      <c r="K332" s="53"/>
      <c r="L332" s="53"/>
    </row>
    <row r="333" spans="1:12" ht="12">
      <c r="A333" s="54"/>
      <c r="B333" s="55"/>
      <c r="C333" s="56"/>
      <c r="D333" s="56"/>
      <c r="E333" s="56"/>
      <c r="F333" s="56"/>
      <c r="G333" s="45" t="s">
        <v>1403</v>
      </c>
      <c r="H333" s="50" t="s">
        <v>1465</v>
      </c>
      <c r="I333" s="56"/>
      <c r="J333" s="56"/>
      <c r="K333" s="56"/>
      <c r="L333" s="56"/>
    </row>
    <row r="334" spans="1:12" ht="66.75" customHeight="1">
      <c r="A334" s="48" t="s">
        <v>36</v>
      </c>
      <c r="B334" s="49" t="s">
        <v>1499</v>
      </c>
      <c r="C334" s="47">
        <v>258</v>
      </c>
      <c r="D334" s="47">
        <v>0</v>
      </c>
      <c r="E334" s="47">
        <v>258</v>
      </c>
      <c r="F334" s="45" t="s">
        <v>1500</v>
      </c>
      <c r="G334" s="45" t="s">
        <v>1501</v>
      </c>
      <c r="H334" s="50" t="s">
        <v>1284</v>
      </c>
      <c r="I334" s="45" t="s">
        <v>1502</v>
      </c>
      <c r="J334" s="50" t="s">
        <v>1503</v>
      </c>
      <c r="K334" s="45" t="s">
        <v>1504</v>
      </c>
      <c r="L334" s="50" t="s">
        <v>803</v>
      </c>
    </row>
    <row r="335" spans="1:12" ht="45" customHeight="1">
      <c r="A335" s="51"/>
      <c r="B335" s="52"/>
      <c r="C335" s="53"/>
      <c r="D335" s="53"/>
      <c r="E335" s="53"/>
      <c r="F335" s="53"/>
      <c r="G335" s="45" t="s">
        <v>1505</v>
      </c>
      <c r="H335" s="50" t="s">
        <v>1230</v>
      </c>
      <c r="I335" s="45" t="s">
        <v>1506</v>
      </c>
      <c r="J335" s="50" t="s">
        <v>881</v>
      </c>
      <c r="K335" s="53"/>
      <c r="L335" s="53"/>
    </row>
    <row r="336" spans="1:12" ht="45" customHeight="1">
      <c r="A336" s="51"/>
      <c r="B336" s="52"/>
      <c r="C336" s="53"/>
      <c r="D336" s="53"/>
      <c r="E336" s="53"/>
      <c r="F336" s="53"/>
      <c r="G336" s="45" t="s">
        <v>1507</v>
      </c>
      <c r="H336" s="50" t="s">
        <v>865</v>
      </c>
      <c r="I336" s="53"/>
      <c r="J336" s="53"/>
      <c r="K336" s="53"/>
      <c r="L336" s="53"/>
    </row>
    <row r="337" spans="1:12" ht="45" customHeight="1">
      <c r="A337" s="51"/>
      <c r="B337" s="52"/>
      <c r="C337" s="53"/>
      <c r="D337" s="53"/>
      <c r="E337" s="53"/>
      <c r="F337" s="53"/>
      <c r="G337" s="45" t="s">
        <v>1403</v>
      </c>
      <c r="H337" s="50" t="s">
        <v>1465</v>
      </c>
      <c r="I337" s="53"/>
      <c r="J337" s="53"/>
      <c r="K337" s="53"/>
      <c r="L337" s="53"/>
    </row>
    <row r="338" spans="1:12" ht="45" customHeight="1">
      <c r="A338" s="54"/>
      <c r="B338" s="55"/>
      <c r="C338" s="56"/>
      <c r="D338" s="56"/>
      <c r="E338" s="56"/>
      <c r="F338" s="56"/>
      <c r="G338" s="45" t="s">
        <v>1464</v>
      </c>
      <c r="H338" s="50" t="s">
        <v>795</v>
      </c>
      <c r="I338" s="56"/>
      <c r="J338" s="56"/>
      <c r="K338" s="56"/>
      <c r="L338" s="56"/>
    </row>
    <row r="339" spans="1:12" ht="42" customHeight="1">
      <c r="A339" s="48" t="s">
        <v>36</v>
      </c>
      <c r="B339" s="49" t="s">
        <v>1508</v>
      </c>
      <c r="C339" s="47">
        <v>243.6</v>
      </c>
      <c r="D339" s="47">
        <v>0</v>
      </c>
      <c r="E339" s="47">
        <v>243.6</v>
      </c>
      <c r="F339" s="45" t="s">
        <v>1509</v>
      </c>
      <c r="G339" s="45" t="s">
        <v>1510</v>
      </c>
      <c r="H339" s="50" t="s">
        <v>1511</v>
      </c>
      <c r="I339" s="45" t="s">
        <v>1512</v>
      </c>
      <c r="J339" s="50" t="s">
        <v>1513</v>
      </c>
      <c r="K339" s="45" t="s">
        <v>1504</v>
      </c>
      <c r="L339" s="50" t="s">
        <v>803</v>
      </c>
    </row>
    <row r="340" spans="1:12" ht="42" customHeight="1">
      <c r="A340" s="51"/>
      <c r="B340" s="52"/>
      <c r="C340" s="53"/>
      <c r="D340" s="53"/>
      <c r="E340" s="53"/>
      <c r="F340" s="53"/>
      <c r="G340" s="45" t="s">
        <v>1514</v>
      </c>
      <c r="H340" s="50" t="s">
        <v>887</v>
      </c>
      <c r="I340" s="45" t="s">
        <v>1515</v>
      </c>
      <c r="J340" s="50" t="s">
        <v>881</v>
      </c>
      <c r="K340" s="53"/>
      <c r="L340" s="53"/>
    </row>
    <row r="341" spans="1:12" ht="42" customHeight="1">
      <c r="A341" s="51"/>
      <c r="B341" s="52"/>
      <c r="C341" s="53"/>
      <c r="D341" s="53"/>
      <c r="E341" s="53"/>
      <c r="F341" s="53"/>
      <c r="G341" s="45" t="s">
        <v>1403</v>
      </c>
      <c r="H341" s="50" t="s">
        <v>1465</v>
      </c>
      <c r="I341" s="53"/>
      <c r="J341" s="53"/>
      <c r="K341" s="53"/>
      <c r="L341" s="53"/>
    </row>
    <row r="342" spans="1:12" ht="60" customHeight="1">
      <c r="A342" s="54"/>
      <c r="B342" s="55"/>
      <c r="C342" s="56"/>
      <c r="D342" s="56"/>
      <c r="E342" s="56"/>
      <c r="F342" s="56"/>
      <c r="G342" s="45" t="s">
        <v>1464</v>
      </c>
      <c r="H342" s="50" t="s">
        <v>795</v>
      </c>
      <c r="I342" s="56"/>
      <c r="J342" s="56"/>
      <c r="K342" s="56"/>
      <c r="L342" s="56"/>
    </row>
    <row r="343" spans="1:12" ht="66.75" customHeight="1">
      <c r="A343" s="48" t="s">
        <v>36</v>
      </c>
      <c r="B343" s="49" t="s">
        <v>1516</v>
      </c>
      <c r="C343" s="47">
        <v>281</v>
      </c>
      <c r="D343" s="47">
        <v>281</v>
      </c>
      <c r="E343" s="47">
        <v>0</v>
      </c>
      <c r="F343" s="45" t="s">
        <v>1517</v>
      </c>
      <c r="G343" s="45" t="s">
        <v>1518</v>
      </c>
      <c r="H343" s="50" t="s">
        <v>887</v>
      </c>
      <c r="I343" s="45" t="s">
        <v>1519</v>
      </c>
      <c r="J343" s="50" t="s">
        <v>1520</v>
      </c>
      <c r="K343" s="45" t="s">
        <v>1521</v>
      </c>
      <c r="L343" s="50" t="s">
        <v>803</v>
      </c>
    </row>
    <row r="344" spans="1:12" ht="61.5" customHeight="1">
      <c r="A344" s="51"/>
      <c r="B344" s="52"/>
      <c r="C344" s="53"/>
      <c r="D344" s="53"/>
      <c r="E344" s="53"/>
      <c r="F344" s="53"/>
      <c r="G344" s="45" t="s">
        <v>1522</v>
      </c>
      <c r="H344" s="50" t="s">
        <v>1058</v>
      </c>
      <c r="I344" s="45" t="s">
        <v>1523</v>
      </c>
      <c r="J344" s="50" t="s">
        <v>881</v>
      </c>
      <c r="K344" s="53"/>
      <c r="L344" s="53"/>
    </row>
    <row r="345" spans="1:12" ht="60" customHeight="1">
      <c r="A345" s="51"/>
      <c r="B345" s="52"/>
      <c r="C345" s="53"/>
      <c r="D345" s="53"/>
      <c r="E345" s="53"/>
      <c r="F345" s="53"/>
      <c r="G345" s="45" t="s">
        <v>1524</v>
      </c>
      <c r="H345" s="50" t="s">
        <v>820</v>
      </c>
      <c r="I345" s="53"/>
      <c r="J345" s="53"/>
      <c r="K345" s="53"/>
      <c r="L345" s="53"/>
    </row>
    <row r="346" spans="1:12" ht="63" customHeight="1">
      <c r="A346" s="51"/>
      <c r="B346" s="52"/>
      <c r="C346" s="53"/>
      <c r="D346" s="53"/>
      <c r="E346" s="53"/>
      <c r="F346" s="53"/>
      <c r="G346" s="45" t="s">
        <v>1525</v>
      </c>
      <c r="H346" s="50" t="s">
        <v>1230</v>
      </c>
      <c r="I346" s="53"/>
      <c r="J346" s="53"/>
      <c r="K346" s="53"/>
      <c r="L346" s="53"/>
    </row>
    <row r="347" spans="1:12" ht="39.75" customHeight="1">
      <c r="A347" s="51"/>
      <c r="B347" s="52"/>
      <c r="C347" s="53"/>
      <c r="D347" s="53"/>
      <c r="E347" s="53"/>
      <c r="F347" s="53"/>
      <c r="G347" s="45" t="s">
        <v>1526</v>
      </c>
      <c r="H347" s="50" t="s">
        <v>902</v>
      </c>
      <c r="I347" s="53"/>
      <c r="J347" s="53"/>
      <c r="K347" s="53"/>
      <c r="L347" s="53"/>
    </row>
    <row r="348" spans="1:12" ht="54.75" customHeight="1">
      <c r="A348" s="51"/>
      <c r="B348" s="52"/>
      <c r="C348" s="53"/>
      <c r="D348" s="53"/>
      <c r="E348" s="53"/>
      <c r="F348" s="53"/>
      <c r="G348" s="45" t="s">
        <v>1464</v>
      </c>
      <c r="H348" s="50" t="s">
        <v>795</v>
      </c>
      <c r="I348" s="53"/>
      <c r="J348" s="53"/>
      <c r="K348" s="53"/>
      <c r="L348" s="53"/>
    </row>
    <row r="349" spans="1:12" ht="224.25" customHeight="1">
      <c r="A349" s="54"/>
      <c r="B349" s="55"/>
      <c r="C349" s="56"/>
      <c r="D349" s="56"/>
      <c r="E349" s="56"/>
      <c r="F349" s="56"/>
      <c r="G349" s="45" t="s">
        <v>1403</v>
      </c>
      <c r="H349" s="50" t="s">
        <v>1465</v>
      </c>
      <c r="I349" s="56"/>
      <c r="J349" s="56"/>
      <c r="K349" s="56"/>
      <c r="L349" s="56"/>
    </row>
    <row r="350" spans="1:12" ht="132.75" customHeight="1">
      <c r="A350" s="48" t="s">
        <v>36</v>
      </c>
      <c r="B350" s="49" t="s">
        <v>1114</v>
      </c>
      <c r="C350" s="47">
        <v>630.09</v>
      </c>
      <c r="D350" s="47">
        <v>630.09</v>
      </c>
      <c r="E350" s="47">
        <v>0</v>
      </c>
      <c r="F350" s="45" t="s">
        <v>1527</v>
      </c>
      <c r="G350" s="45" t="s">
        <v>1528</v>
      </c>
      <c r="H350" s="50" t="s">
        <v>1529</v>
      </c>
      <c r="I350" s="45" t="s">
        <v>1530</v>
      </c>
      <c r="J350" s="50" t="s">
        <v>1531</v>
      </c>
      <c r="K350" s="45" t="s">
        <v>1532</v>
      </c>
      <c r="L350" s="50" t="s">
        <v>803</v>
      </c>
    </row>
    <row r="351" spans="1:12" ht="12">
      <c r="A351" s="51"/>
      <c r="B351" s="52"/>
      <c r="C351" s="53"/>
      <c r="D351" s="53"/>
      <c r="E351" s="53"/>
      <c r="F351" s="53"/>
      <c r="G351" s="45" t="s">
        <v>1533</v>
      </c>
      <c r="H351" s="50" t="s">
        <v>1534</v>
      </c>
      <c r="I351" s="45" t="s">
        <v>1426</v>
      </c>
      <c r="J351" s="50" t="s">
        <v>1535</v>
      </c>
      <c r="K351" s="53"/>
      <c r="L351" s="53"/>
    </row>
    <row r="352" spans="1:12" ht="12">
      <c r="A352" s="51"/>
      <c r="B352" s="52"/>
      <c r="C352" s="53"/>
      <c r="D352" s="53"/>
      <c r="E352" s="53"/>
      <c r="F352" s="53"/>
      <c r="G352" s="45" t="s">
        <v>1536</v>
      </c>
      <c r="H352" s="50" t="s">
        <v>1537</v>
      </c>
      <c r="I352" s="53"/>
      <c r="J352" s="53"/>
      <c r="K352" s="53"/>
      <c r="L352" s="53"/>
    </row>
    <row r="353" spans="1:12" ht="36.75" customHeight="1">
      <c r="A353" s="51"/>
      <c r="B353" s="52"/>
      <c r="C353" s="53"/>
      <c r="D353" s="53"/>
      <c r="E353" s="53"/>
      <c r="F353" s="53"/>
      <c r="G353" s="45" t="s">
        <v>1538</v>
      </c>
      <c r="H353" s="50" t="s">
        <v>1539</v>
      </c>
      <c r="I353" s="53"/>
      <c r="J353" s="53"/>
      <c r="K353" s="53"/>
      <c r="L353" s="53"/>
    </row>
    <row r="354" spans="1:12" ht="12">
      <c r="A354" s="51"/>
      <c r="B354" s="52"/>
      <c r="C354" s="53"/>
      <c r="D354" s="53"/>
      <c r="E354" s="53"/>
      <c r="F354" s="53"/>
      <c r="G354" s="45" t="s">
        <v>1540</v>
      </c>
      <c r="H354" s="50" t="s">
        <v>1541</v>
      </c>
      <c r="I354" s="53"/>
      <c r="J354" s="53"/>
      <c r="K354" s="53"/>
      <c r="L354" s="53"/>
    </row>
    <row r="355" spans="1:12" ht="12">
      <c r="A355" s="51"/>
      <c r="B355" s="52"/>
      <c r="C355" s="53"/>
      <c r="D355" s="53"/>
      <c r="E355" s="53"/>
      <c r="F355" s="53"/>
      <c r="G355" s="45" t="s">
        <v>1542</v>
      </c>
      <c r="H355" s="50" t="s">
        <v>1543</v>
      </c>
      <c r="I355" s="53"/>
      <c r="J355" s="53"/>
      <c r="K355" s="53"/>
      <c r="L355" s="53"/>
    </row>
    <row r="356" spans="1:12" ht="34.5" customHeight="1">
      <c r="A356" s="51"/>
      <c r="B356" s="52"/>
      <c r="C356" s="53"/>
      <c r="D356" s="53"/>
      <c r="E356" s="53"/>
      <c r="F356" s="53"/>
      <c r="G356" s="45" t="s">
        <v>1403</v>
      </c>
      <c r="H356" s="50" t="s">
        <v>1465</v>
      </c>
      <c r="I356" s="53"/>
      <c r="J356" s="53"/>
      <c r="K356" s="53"/>
      <c r="L356" s="53"/>
    </row>
    <row r="357" spans="1:12" ht="20.25" customHeight="1">
      <c r="A357" s="54"/>
      <c r="B357" s="55"/>
      <c r="C357" s="56"/>
      <c r="D357" s="56"/>
      <c r="E357" s="56"/>
      <c r="F357" s="56"/>
      <c r="G357" s="45" t="s">
        <v>1464</v>
      </c>
      <c r="H357" s="50" t="s">
        <v>795</v>
      </c>
      <c r="I357" s="56"/>
      <c r="J357" s="56"/>
      <c r="K357" s="56"/>
      <c r="L357" s="56"/>
    </row>
    <row r="358" spans="1:12" ht="30" customHeight="1">
      <c r="A358" s="48" t="s">
        <v>36</v>
      </c>
      <c r="B358" s="49" t="s">
        <v>1544</v>
      </c>
      <c r="C358" s="47">
        <v>1253.1299999999999</v>
      </c>
      <c r="D358" s="47">
        <v>213.27</v>
      </c>
      <c r="E358" s="47">
        <v>1039.86</v>
      </c>
      <c r="F358" s="45" t="s">
        <v>36</v>
      </c>
      <c r="G358" s="45" t="s">
        <v>36</v>
      </c>
      <c r="H358" s="45" t="s">
        <v>36</v>
      </c>
      <c r="I358" s="45" t="s">
        <v>36</v>
      </c>
      <c r="J358" s="45" t="s">
        <v>36</v>
      </c>
      <c r="K358" s="45" t="s">
        <v>36</v>
      </c>
      <c r="L358" s="45" t="s">
        <v>36</v>
      </c>
    </row>
    <row r="359" spans="1:12" ht="60" customHeight="1">
      <c r="A359" s="48" t="s">
        <v>36</v>
      </c>
      <c r="B359" s="49" t="s">
        <v>1545</v>
      </c>
      <c r="C359" s="47">
        <v>798.17</v>
      </c>
      <c r="D359" s="47">
        <v>0</v>
      </c>
      <c r="E359" s="47">
        <v>798.17</v>
      </c>
      <c r="F359" s="45" t="s">
        <v>1546</v>
      </c>
      <c r="G359" s="45" t="s">
        <v>1547</v>
      </c>
      <c r="H359" s="50" t="s">
        <v>1548</v>
      </c>
      <c r="I359" s="45" t="s">
        <v>951</v>
      </c>
      <c r="J359" s="50" t="s">
        <v>1549</v>
      </c>
      <c r="K359" s="45" t="s">
        <v>953</v>
      </c>
      <c r="L359" s="50" t="s">
        <v>1119</v>
      </c>
    </row>
    <row r="360" spans="1:12" ht="34.5" customHeight="1">
      <c r="A360" s="51"/>
      <c r="B360" s="52"/>
      <c r="C360" s="53"/>
      <c r="D360" s="53"/>
      <c r="E360" s="53"/>
      <c r="F360" s="53"/>
      <c r="G360" s="45" t="s">
        <v>1550</v>
      </c>
      <c r="H360" s="50" t="s">
        <v>1551</v>
      </c>
      <c r="I360" s="45" t="s">
        <v>1552</v>
      </c>
      <c r="J360" s="50" t="s">
        <v>1553</v>
      </c>
      <c r="K360" s="53"/>
      <c r="L360" s="53"/>
    </row>
    <row r="361" spans="1:12" ht="34.5" customHeight="1">
      <c r="A361" s="54"/>
      <c r="B361" s="55"/>
      <c r="C361" s="56"/>
      <c r="D361" s="56"/>
      <c r="E361" s="56"/>
      <c r="F361" s="56"/>
      <c r="G361" s="45" t="s">
        <v>1554</v>
      </c>
      <c r="H361" s="50" t="s">
        <v>1555</v>
      </c>
      <c r="I361" s="56"/>
      <c r="J361" s="56"/>
      <c r="K361" s="56"/>
      <c r="L361" s="56"/>
    </row>
    <row r="362" spans="1:12" ht="82.5" customHeight="1">
      <c r="A362" s="48" t="s">
        <v>36</v>
      </c>
      <c r="B362" s="49" t="s">
        <v>1556</v>
      </c>
      <c r="C362" s="47">
        <v>241.69</v>
      </c>
      <c r="D362" s="47">
        <v>0</v>
      </c>
      <c r="E362" s="47">
        <v>241.69</v>
      </c>
      <c r="F362" s="45" t="s">
        <v>1557</v>
      </c>
      <c r="G362" s="45" t="s">
        <v>874</v>
      </c>
      <c r="H362" s="50" t="s">
        <v>1558</v>
      </c>
      <c r="I362" s="45" t="s">
        <v>951</v>
      </c>
      <c r="J362" s="50" t="s">
        <v>1559</v>
      </c>
      <c r="K362" s="45" t="s">
        <v>953</v>
      </c>
      <c r="L362" s="50" t="s">
        <v>1119</v>
      </c>
    </row>
    <row r="363" spans="1:12" ht="12">
      <c r="A363" s="51"/>
      <c r="B363" s="52"/>
      <c r="C363" s="53"/>
      <c r="D363" s="53"/>
      <c r="E363" s="53"/>
      <c r="F363" s="53"/>
      <c r="G363" s="45" t="s">
        <v>993</v>
      </c>
      <c r="H363" s="50" t="s">
        <v>1230</v>
      </c>
      <c r="I363" s="45" t="s">
        <v>1560</v>
      </c>
      <c r="J363" s="50" t="s">
        <v>1053</v>
      </c>
      <c r="K363" s="53"/>
      <c r="L363" s="53"/>
    </row>
    <row r="364" spans="1:12" ht="12">
      <c r="A364" s="51"/>
      <c r="B364" s="52"/>
      <c r="C364" s="53"/>
      <c r="D364" s="53"/>
      <c r="E364" s="53"/>
      <c r="F364" s="53"/>
      <c r="G364" s="45" t="s">
        <v>1561</v>
      </c>
      <c r="H364" s="50" t="s">
        <v>883</v>
      </c>
      <c r="I364" s="53"/>
      <c r="J364" s="53"/>
      <c r="K364" s="53"/>
      <c r="L364" s="53"/>
    </row>
    <row r="365" spans="1:12" ht="12">
      <c r="A365" s="54"/>
      <c r="B365" s="55"/>
      <c r="C365" s="56"/>
      <c r="D365" s="56"/>
      <c r="E365" s="56"/>
      <c r="F365" s="56"/>
      <c r="G365" s="45" t="s">
        <v>1562</v>
      </c>
      <c r="H365" s="50" t="s">
        <v>1436</v>
      </c>
      <c r="I365" s="56"/>
      <c r="J365" s="56"/>
      <c r="K365" s="56"/>
      <c r="L365" s="56"/>
    </row>
    <row r="366" spans="1:12" ht="117" customHeight="1">
      <c r="A366" s="48" t="s">
        <v>36</v>
      </c>
      <c r="B366" s="49" t="s">
        <v>1563</v>
      </c>
      <c r="C366" s="47">
        <v>213.27</v>
      </c>
      <c r="D366" s="47">
        <v>213.27</v>
      </c>
      <c r="E366" s="47">
        <v>0</v>
      </c>
      <c r="F366" s="45" t="s">
        <v>1564</v>
      </c>
      <c r="G366" s="45" t="s">
        <v>993</v>
      </c>
      <c r="H366" s="50" t="s">
        <v>1565</v>
      </c>
      <c r="I366" s="45" t="s">
        <v>1566</v>
      </c>
      <c r="J366" s="50" t="s">
        <v>1567</v>
      </c>
      <c r="K366" s="45" t="s">
        <v>953</v>
      </c>
      <c r="L366" s="50" t="s">
        <v>1119</v>
      </c>
    </row>
    <row r="367" spans="1:12" ht="150.75" customHeight="1">
      <c r="A367" s="51"/>
      <c r="B367" s="52"/>
      <c r="C367" s="53"/>
      <c r="D367" s="53"/>
      <c r="E367" s="53"/>
      <c r="F367" s="53"/>
      <c r="G367" s="45" t="s">
        <v>874</v>
      </c>
      <c r="H367" s="50" t="s">
        <v>902</v>
      </c>
      <c r="I367" s="45" t="s">
        <v>1568</v>
      </c>
      <c r="J367" s="50" t="s">
        <v>1569</v>
      </c>
      <c r="K367" s="53"/>
      <c r="L367" s="53"/>
    </row>
    <row r="368" spans="1:12" ht="39.75" customHeight="1">
      <c r="A368" s="51"/>
      <c r="B368" s="52"/>
      <c r="C368" s="53"/>
      <c r="D368" s="53"/>
      <c r="E368" s="53"/>
      <c r="F368" s="53"/>
      <c r="G368" s="45" t="s">
        <v>1570</v>
      </c>
      <c r="H368" s="50" t="s">
        <v>1150</v>
      </c>
      <c r="I368" s="45" t="s">
        <v>1571</v>
      </c>
      <c r="J368" s="50" t="s">
        <v>881</v>
      </c>
      <c r="K368" s="53"/>
      <c r="L368" s="53"/>
    </row>
    <row r="369" spans="1:12" ht="28.5" customHeight="1">
      <c r="A369" s="51"/>
      <c r="B369" s="52"/>
      <c r="C369" s="53"/>
      <c r="D369" s="53"/>
      <c r="E369" s="53"/>
      <c r="F369" s="53"/>
      <c r="G369" s="45" t="s">
        <v>1572</v>
      </c>
      <c r="H369" s="50" t="s">
        <v>801</v>
      </c>
      <c r="I369" s="45" t="s">
        <v>1573</v>
      </c>
      <c r="J369" s="50" t="s">
        <v>881</v>
      </c>
      <c r="K369" s="53"/>
      <c r="L369" s="53"/>
    </row>
    <row r="370" spans="1:12" ht="28.5" customHeight="1">
      <c r="A370" s="51"/>
      <c r="B370" s="52"/>
      <c r="C370" s="53"/>
      <c r="D370" s="53"/>
      <c r="E370" s="53"/>
      <c r="F370" s="53"/>
      <c r="G370" s="45" t="s">
        <v>1574</v>
      </c>
      <c r="H370" s="50" t="s">
        <v>1175</v>
      </c>
      <c r="I370" s="53"/>
      <c r="J370" s="53"/>
      <c r="K370" s="53"/>
      <c r="L370" s="53"/>
    </row>
    <row r="371" spans="1:12" ht="28.5" customHeight="1">
      <c r="A371" s="51"/>
      <c r="B371" s="52"/>
      <c r="C371" s="53"/>
      <c r="D371" s="53"/>
      <c r="E371" s="53"/>
      <c r="F371" s="53"/>
      <c r="G371" s="45" t="s">
        <v>1575</v>
      </c>
      <c r="H371" s="50" t="s">
        <v>1230</v>
      </c>
      <c r="I371" s="53"/>
      <c r="J371" s="53"/>
      <c r="K371" s="53"/>
      <c r="L371" s="53"/>
    </row>
    <row r="372" spans="1:12" ht="28.5" customHeight="1">
      <c r="A372" s="54"/>
      <c r="B372" s="55"/>
      <c r="C372" s="56"/>
      <c r="D372" s="56"/>
      <c r="E372" s="56"/>
      <c r="F372" s="56"/>
      <c r="G372" s="45" t="s">
        <v>1576</v>
      </c>
      <c r="H372" s="50" t="s">
        <v>898</v>
      </c>
      <c r="I372" s="56"/>
      <c r="J372" s="56"/>
      <c r="K372" s="56"/>
      <c r="L372" s="56"/>
    </row>
    <row r="373" spans="1:12" ht="24" customHeight="1">
      <c r="A373" s="48" t="s">
        <v>36</v>
      </c>
      <c r="B373" s="49" t="s">
        <v>1577</v>
      </c>
      <c r="C373" s="47">
        <v>2362.84</v>
      </c>
      <c r="D373" s="47">
        <v>2362.84</v>
      </c>
      <c r="E373" s="47">
        <v>0</v>
      </c>
      <c r="F373" s="45" t="s">
        <v>36</v>
      </c>
      <c r="G373" s="45" t="s">
        <v>36</v>
      </c>
      <c r="H373" s="45" t="s">
        <v>36</v>
      </c>
      <c r="I373" s="45" t="s">
        <v>36</v>
      </c>
      <c r="J373" s="45" t="s">
        <v>36</v>
      </c>
      <c r="K373" s="45" t="s">
        <v>36</v>
      </c>
      <c r="L373" s="45" t="s">
        <v>36</v>
      </c>
    </row>
    <row r="374" spans="1:12" ht="54" customHeight="1">
      <c r="A374" s="48" t="s">
        <v>36</v>
      </c>
      <c r="B374" s="49" t="s">
        <v>1578</v>
      </c>
      <c r="C374" s="47">
        <v>1921</v>
      </c>
      <c r="D374" s="47">
        <v>1921</v>
      </c>
      <c r="E374" s="47">
        <v>0</v>
      </c>
      <c r="F374" s="45" t="s">
        <v>1579</v>
      </c>
      <c r="G374" s="45" t="s">
        <v>1580</v>
      </c>
      <c r="H374" s="50" t="s">
        <v>1581</v>
      </c>
      <c r="I374" s="45" t="s">
        <v>1582</v>
      </c>
      <c r="J374" s="50" t="s">
        <v>1583</v>
      </c>
      <c r="K374" s="45" t="s">
        <v>36</v>
      </c>
      <c r="L374" s="50" t="s">
        <v>738</v>
      </c>
    </row>
    <row r="375" spans="1:12" ht="12">
      <c r="A375" s="51"/>
      <c r="B375" s="52"/>
      <c r="C375" s="53"/>
      <c r="D375" s="53"/>
      <c r="E375" s="53"/>
      <c r="F375" s="53"/>
      <c r="G375" s="45" t="s">
        <v>1584</v>
      </c>
      <c r="H375" s="50" t="s">
        <v>1585</v>
      </c>
      <c r="I375" s="53"/>
      <c r="J375" s="53"/>
      <c r="K375" s="53"/>
      <c r="L375" s="53"/>
    </row>
    <row r="376" spans="1:12" ht="12">
      <c r="A376" s="51"/>
      <c r="B376" s="52"/>
      <c r="C376" s="53"/>
      <c r="D376" s="53"/>
      <c r="E376" s="53"/>
      <c r="F376" s="53"/>
      <c r="G376" s="45" t="s">
        <v>1041</v>
      </c>
      <c r="H376" s="50" t="s">
        <v>1586</v>
      </c>
      <c r="I376" s="53"/>
      <c r="J376" s="53"/>
      <c r="K376" s="53"/>
      <c r="L376" s="53"/>
    </row>
    <row r="377" spans="1:12" ht="12">
      <c r="A377" s="54"/>
      <c r="B377" s="55"/>
      <c r="C377" s="56"/>
      <c r="D377" s="56"/>
      <c r="E377" s="56"/>
      <c r="F377" s="56"/>
      <c r="G377" s="45" t="s">
        <v>1587</v>
      </c>
      <c r="H377" s="50" t="s">
        <v>1588</v>
      </c>
      <c r="I377" s="56"/>
      <c r="J377" s="56"/>
      <c r="K377" s="56"/>
      <c r="L377" s="56"/>
    </row>
    <row r="378" spans="1:12" ht="25.5" customHeight="1">
      <c r="A378" s="48" t="s">
        <v>36</v>
      </c>
      <c r="B378" s="49" t="s">
        <v>1589</v>
      </c>
      <c r="C378" s="47">
        <v>441.84</v>
      </c>
      <c r="D378" s="47">
        <v>441.84</v>
      </c>
      <c r="E378" s="47">
        <v>0</v>
      </c>
      <c r="F378" s="45" t="s">
        <v>1590</v>
      </c>
      <c r="G378" s="45" t="s">
        <v>1591</v>
      </c>
      <c r="H378" s="50" t="s">
        <v>1592</v>
      </c>
      <c r="I378" s="45" t="s">
        <v>36</v>
      </c>
      <c r="J378" s="50" t="s">
        <v>738</v>
      </c>
      <c r="K378" s="45" t="s">
        <v>36</v>
      </c>
      <c r="L378" s="50" t="s">
        <v>738</v>
      </c>
    </row>
    <row r="379" spans="1:12" ht="25.5" customHeight="1">
      <c r="A379" s="51"/>
      <c r="B379" s="52"/>
      <c r="C379" s="53"/>
      <c r="D379" s="53"/>
      <c r="E379" s="53"/>
      <c r="F379" s="53"/>
      <c r="G379" s="45" t="s">
        <v>1593</v>
      </c>
      <c r="H379" s="50" t="s">
        <v>1594</v>
      </c>
      <c r="I379" s="53"/>
      <c r="J379" s="53"/>
      <c r="K379" s="53"/>
      <c r="L379" s="53"/>
    </row>
    <row r="380" spans="1:12" ht="60" customHeight="1">
      <c r="A380" s="51"/>
      <c r="B380" s="52"/>
      <c r="C380" s="53"/>
      <c r="D380" s="53"/>
      <c r="E380" s="53"/>
      <c r="F380" s="53"/>
      <c r="G380" s="45" t="s">
        <v>1595</v>
      </c>
      <c r="H380" s="50" t="s">
        <v>1596</v>
      </c>
      <c r="I380" s="53"/>
      <c r="J380" s="53"/>
      <c r="K380" s="53"/>
      <c r="L380" s="53"/>
    </row>
    <row r="381" spans="1:12" ht="27" customHeight="1">
      <c r="A381" s="51"/>
      <c r="B381" s="52"/>
      <c r="C381" s="53"/>
      <c r="D381" s="53"/>
      <c r="E381" s="53"/>
      <c r="F381" s="53"/>
      <c r="G381" s="45" t="s">
        <v>1597</v>
      </c>
      <c r="H381" s="50" t="s">
        <v>1061</v>
      </c>
      <c r="I381" s="53"/>
      <c r="J381" s="53"/>
      <c r="K381" s="53"/>
      <c r="L381" s="53"/>
    </row>
    <row r="382" spans="1:12" ht="27" customHeight="1">
      <c r="A382" s="51"/>
      <c r="B382" s="52"/>
      <c r="C382" s="53"/>
      <c r="D382" s="53"/>
      <c r="E382" s="53"/>
      <c r="F382" s="53"/>
      <c r="G382" s="45" t="s">
        <v>1598</v>
      </c>
      <c r="H382" s="50" t="s">
        <v>1599</v>
      </c>
      <c r="I382" s="53"/>
      <c r="J382" s="53"/>
      <c r="K382" s="53"/>
      <c r="L382" s="53"/>
    </row>
    <row r="383" spans="1:12" ht="27" customHeight="1">
      <c r="A383" s="54"/>
      <c r="B383" s="55"/>
      <c r="C383" s="56"/>
      <c r="D383" s="56"/>
      <c r="E383" s="56"/>
      <c r="F383" s="56"/>
      <c r="G383" s="45" t="s">
        <v>1600</v>
      </c>
      <c r="H383" s="50" t="s">
        <v>1587</v>
      </c>
      <c r="I383" s="56"/>
      <c r="J383" s="56"/>
      <c r="K383" s="56"/>
      <c r="L383" s="56"/>
    </row>
  </sheetData>
  <sheetProtection/>
  <mergeCells count="726">
    <mergeCell ref="A1:L1"/>
    <mergeCell ref="A2:L2"/>
    <mergeCell ref="G3:L3"/>
    <mergeCell ref="G4:H4"/>
    <mergeCell ref="I4:J4"/>
    <mergeCell ref="K4:L4"/>
    <mergeCell ref="A6:B6"/>
    <mergeCell ref="A8:A11"/>
    <mergeCell ref="A12:A17"/>
    <mergeCell ref="A18:A27"/>
    <mergeCell ref="A28:A32"/>
    <mergeCell ref="A33:A36"/>
    <mergeCell ref="A37:A41"/>
    <mergeCell ref="A42:A47"/>
    <mergeCell ref="A49:A57"/>
    <mergeCell ref="A58:A62"/>
    <mergeCell ref="A63:A65"/>
    <mergeCell ref="A66:A69"/>
    <mergeCell ref="A70:A72"/>
    <mergeCell ref="A73:A76"/>
    <mergeCell ref="A77:A80"/>
    <mergeCell ref="A82:A85"/>
    <mergeCell ref="A86:A89"/>
    <mergeCell ref="A90:A94"/>
    <mergeCell ref="A95:A99"/>
    <mergeCell ref="A100:A102"/>
    <mergeCell ref="A103:A105"/>
    <mergeCell ref="A106:A108"/>
    <mergeCell ref="A109:A111"/>
    <mergeCell ref="A112:A114"/>
    <mergeCell ref="A115:A117"/>
    <mergeCell ref="A118:A120"/>
    <mergeCell ref="A121:A123"/>
    <mergeCell ref="A124:A128"/>
    <mergeCell ref="A129:A134"/>
    <mergeCell ref="A135:A137"/>
    <mergeCell ref="A138:A140"/>
    <mergeCell ref="A141:A143"/>
    <mergeCell ref="A145:A148"/>
    <mergeCell ref="A149:A151"/>
    <mergeCell ref="A152:A155"/>
    <mergeCell ref="A157:A165"/>
    <mergeCell ref="A166:A170"/>
    <mergeCell ref="A172:A175"/>
    <mergeCell ref="A176:A180"/>
    <mergeCell ref="A181:A185"/>
    <mergeCell ref="A186:A189"/>
    <mergeCell ref="A190:A197"/>
    <mergeCell ref="A198:A202"/>
    <mergeCell ref="A204:A208"/>
    <mergeCell ref="A209:A216"/>
    <mergeCell ref="A217:A222"/>
    <mergeCell ref="A223:A232"/>
    <mergeCell ref="A233:A238"/>
    <mergeCell ref="A240:A246"/>
    <mergeCell ref="A247:A253"/>
    <mergeCell ref="A255:A266"/>
    <mergeCell ref="A267:A270"/>
    <mergeCell ref="A271:A277"/>
    <mergeCell ref="A278:A282"/>
    <mergeCell ref="A284:A288"/>
    <mergeCell ref="A289:A291"/>
    <mergeCell ref="A292:A296"/>
    <mergeCell ref="A298:A300"/>
    <mergeCell ref="A301:A303"/>
    <mergeCell ref="A304:A306"/>
    <mergeCell ref="A307:A309"/>
    <mergeCell ref="A311:A316"/>
    <mergeCell ref="A317:A325"/>
    <mergeCell ref="A326:A333"/>
    <mergeCell ref="A334:A338"/>
    <mergeCell ref="A339:A342"/>
    <mergeCell ref="A343:A349"/>
    <mergeCell ref="A350:A357"/>
    <mergeCell ref="A359:A361"/>
    <mergeCell ref="A362:A365"/>
    <mergeCell ref="A366:A372"/>
    <mergeCell ref="A374:A377"/>
    <mergeCell ref="A378:A383"/>
    <mergeCell ref="B8:B11"/>
    <mergeCell ref="B12:B17"/>
    <mergeCell ref="B18:B27"/>
    <mergeCell ref="B28:B32"/>
    <mergeCell ref="B33:B36"/>
    <mergeCell ref="B37:B41"/>
    <mergeCell ref="B42:B47"/>
    <mergeCell ref="B49:B57"/>
    <mergeCell ref="B58:B62"/>
    <mergeCell ref="B63:B65"/>
    <mergeCell ref="B66:B69"/>
    <mergeCell ref="B70:B72"/>
    <mergeCell ref="B73:B76"/>
    <mergeCell ref="B77:B80"/>
    <mergeCell ref="B82:B85"/>
    <mergeCell ref="B86:B89"/>
    <mergeCell ref="B90:B94"/>
    <mergeCell ref="B95:B99"/>
    <mergeCell ref="B100:B102"/>
    <mergeCell ref="B103:B105"/>
    <mergeCell ref="B106:B108"/>
    <mergeCell ref="B109:B111"/>
    <mergeCell ref="B112:B114"/>
    <mergeCell ref="B115:B117"/>
    <mergeCell ref="B118:B120"/>
    <mergeCell ref="B121:B123"/>
    <mergeCell ref="B124:B128"/>
    <mergeCell ref="B129:B134"/>
    <mergeCell ref="B135:B137"/>
    <mergeCell ref="B138:B140"/>
    <mergeCell ref="B141:B143"/>
    <mergeCell ref="B145:B148"/>
    <mergeCell ref="B149:B151"/>
    <mergeCell ref="B152:B155"/>
    <mergeCell ref="B157:B165"/>
    <mergeCell ref="B166:B170"/>
    <mergeCell ref="B172:B175"/>
    <mergeCell ref="B176:B180"/>
    <mergeCell ref="B181:B185"/>
    <mergeCell ref="B186:B189"/>
    <mergeCell ref="B190:B197"/>
    <mergeCell ref="B198:B202"/>
    <mergeCell ref="B204:B208"/>
    <mergeCell ref="B209:B216"/>
    <mergeCell ref="B217:B222"/>
    <mergeCell ref="B223:B232"/>
    <mergeCell ref="B233:B238"/>
    <mergeCell ref="B240:B246"/>
    <mergeCell ref="B247:B253"/>
    <mergeCell ref="B255:B266"/>
    <mergeCell ref="B267:B270"/>
    <mergeCell ref="B271:B277"/>
    <mergeCell ref="B278:B282"/>
    <mergeCell ref="B284:B288"/>
    <mergeCell ref="B289:B291"/>
    <mergeCell ref="B292:B296"/>
    <mergeCell ref="B298:B300"/>
    <mergeCell ref="B301:B303"/>
    <mergeCell ref="B304:B306"/>
    <mergeCell ref="B307:B309"/>
    <mergeCell ref="B311:B316"/>
    <mergeCell ref="B317:B325"/>
    <mergeCell ref="B326:B333"/>
    <mergeCell ref="B334:B338"/>
    <mergeCell ref="B339:B342"/>
    <mergeCell ref="B343:B349"/>
    <mergeCell ref="B350:B357"/>
    <mergeCell ref="B359:B361"/>
    <mergeCell ref="B362:B365"/>
    <mergeCell ref="B366:B372"/>
    <mergeCell ref="B374:B377"/>
    <mergeCell ref="B378:B383"/>
    <mergeCell ref="C8:C11"/>
    <mergeCell ref="C12:C17"/>
    <mergeCell ref="C18:C27"/>
    <mergeCell ref="C28:C32"/>
    <mergeCell ref="C33:C36"/>
    <mergeCell ref="C37:C41"/>
    <mergeCell ref="C42:C47"/>
    <mergeCell ref="C49:C57"/>
    <mergeCell ref="C58:C62"/>
    <mergeCell ref="C63:C65"/>
    <mergeCell ref="C66:C69"/>
    <mergeCell ref="C70:C72"/>
    <mergeCell ref="C73:C76"/>
    <mergeCell ref="C77:C80"/>
    <mergeCell ref="C82:C85"/>
    <mergeCell ref="C86:C89"/>
    <mergeCell ref="C90:C94"/>
    <mergeCell ref="C95:C99"/>
    <mergeCell ref="C100:C102"/>
    <mergeCell ref="C103:C105"/>
    <mergeCell ref="C106:C108"/>
    <mergeCell ref="C109:C111"/>
    <mergeCell ref="C112:C114"/>
    <mergeCell ref="C115:C117"/>
    <mergeCell ref="C118:C120"/>
    <mergeCell ref="C121:C123"/>
    <mergeCell ref="C124:C128"/>
    <mergeCell ref="C129:C134"/>
    <mergeCell ref="C135:C137"/>
    <mergeCell ref="C138:C140"/>
    <mergeCell ref="C141:C143"/>
    <mergeCell ref="C145:C148"/>
    <mergeCell ref="C149:C151"/>
    <mergeCell ref="C152:C155"/>
    <mergeCell ref="C157:C165"/>
    <mergeCell ref="C166:C170"/>
    <mergeCell ref="C172:C175"/>
    <mergeCell ref="C176:C180"/>
    <mergeCell ref="C181:C185"/>
    <mergeCell ref="C186:C189"/>
    <mergeCell ref="C190:C197"/>
    <mergeCell ref="C198:C202"/>
    <mergeCell ref="C204:C208"/>
    <mergeCell ref="C209:C216"/>
    <mergeCell ref="C217:C222"/>
    <mergeCell ref="C223:C232"/>
    <mergeCell ref="C233:C238"/>
    <mergeCell ref="C240:C246"/>
    <mergeCell ref="C247:C253"/>
    <mergeCell ref="C255:C266"/>
    <mergeCell ref="C267:C270"/>
    <mergeCell ref="C271:C277"/>
    <mergeCell ref="C278:C282"/>
    <mergeCell ref="C284:C288"/>
    <mergeCell ref="C289:C291"/>
    <mergeCell ref="C292:C296"/>
    <mergeCell ref="C298:C300"/>
    <mergeCell ref="C301:C303"/>
    <mergeCell ref="C304:C306"/>
    <mergeCell ref="C307:C309"/>
    <mergeCell ref="C311:C316"/>
    <mergeCell ref="C317:C325"/>
    <mergeCell ref="C326:C333"/>
    <mergeCell ref="C334:C338"/>
    <mergeCell ref="C339:C342"/>
    <mergeCell ref="C343:C349"/>
    <mergeCell ref="C350:C357"/>
    <mergeCell ref="C359:C361"/>
    <mergeCell ref="C362:C365"/>
    <mergeCell ref="C366:C372"/>
    <mergeCell ref="C374:C377"/>
    <mergeCell ref="C378:C383"/>
    <mergeCell ref="D8:D11"/>
    <mergeCell ref="D12:D17"/>
    <mergeCell ref="D18:D27"/>
    <mergeCell ref="D28:D32"/>
    <mergeCell ref="D33:D36"/>
    <mergeCell ref="D37:D41"/>
    <mergeCell ref="D42:D47"/>
    <mergeCell ref="D49:D57"/>
    <mergeCell ref="D58:D62"/>
    <mergeCell ref="D63:D65"/>
    <mergeCell ref="D66:D69"/>
    <mergeCell ref="D70:D72"/>
    <mergeCell ref="D73:D76"/>
    <mergeCell ref="D77:D80"/>
    <mergeCell ref="D82:D85"/>
    <mergeCell ref="D86:D89"/>
    <mergeCell ref="D90:D94"/>
    <mergeCell ref="D95:D99"/>
    <mergeCell ref="D100:D102"/>
    <mergeCell ref="D103:D105"/>
    <mergeCell ref="D106:D108"/>
    <mergeCell ref="D109:D111"/>
    <mergeCell ref="D112:D114"/>
    <mergeCell ref="D115:D117"/>
    <mergeCell ref="D118:D120"/>
    <mergeCell ref="D121:D123"/>
    <mergeCell ref="D124:D128"/>
    <mergeCell ref="D129:D134"/>
    <mergeCell ref="D135:D137"/>
    <mergeCell ref="D138:D140"/>
    <mergeCell ref="D141:D143"/>
    <mergeCell ref="D145:D148"/>
    <mergeCell ref="D149:D151"/>
    <mergeCell ref="D152:D155"/>
    <mergeCell ref="D157:D165"/>
    <mergeCell ref="D166:D170"/>
    <mergeCell ref="D172:D175"/>
    <mergeCell ref="D176:D180"/>
    <mergeCell ref="D181:D185"/>
    <mergeCell ref="D186:D189"/>
    <mergeCell ref="D190:D197"/>
    <mergeCell ref="D198:D202"/>
    <mergeCell ref="D204:D208"/>
    <mergeCell ref="D209:D216"/>
    <mergeCell ref="D217:D222"/>
    <mergeCell ref="D223:D232"/>
    <mergeCell ref="D233:D238"/>
    <mergeCell ref="D240:D246"/>
    <mergeCell ref="D247:D253"/>
    <mergeCell ref="D255:D266"/>
    <mergeCell ref="D267:D270"/>
    <mergeCell ref="D271:D277"/>
    <mergeCell ref="D278:D282"/>
    <mergeCell ref="D284:D288"/>
    <mergeCell ref="D289:D291"/>
    <mergeCell ref="D292:D296"/>
    <mergeCell ref="D298:D300"/>
    <mergeCell ref="D301:D303"/>
    <mergeCell ref="D304:D306"/>
    <mergeCell ref="D307:D309"/>
    <mergeCell ref="D311:D316"/>
    <mergeCell ref="D317:D325"/>
    <mergeCell ref="D326:D333"/>
    <mergeCell ref="D334:D338"/>
    <mergeCell ref="D339:D342"/>
    <mergeCell ref="D343:D349"/>
    <mergeCell ref="D350:D357"/>
    <mergeCell ref="D359:D361"/>
    <mergeCell ref="D362:D365"/>
    <mergeCell ref="D366:D372"/>
    <mergeCell ref="D374:D377"/>
    <mergeCell ref="D378:D383"/>
    <mergeCell ref="E8:E11"/>
    <mergeCell ref="E12:E17"/>
    <mergeCell ref="E18:E27"/>
    <mergeCell ref="E28:E32"/>
    <mergeCell ref="E33:E36"/>
    <mergeCell ref="E37:E41"/>
    <mergeCell ref="E42:E47"/>
    <mergeCell ref="E49:E57"/>
    <mergeCell ref="E58:E62"/>
    <mergeCell ref="E63:E65"/>
    <mergeCell ref="E66:E69"/>
    <mergeCell ref="E70:E72"/>
    <mergeCell ref="E73:E76"/>
    <mergeCell ref="E77:E80"/>
    <mergeCell ref="E82:E85"/>
    <mergeCell ref="E86:E89"/>
    <mergeCell ref="E90:E94"/>
    <mergeCell ref="E95:E99"/>
    <mergeCell ref="E100:E102"/>
    <mergeCell ref="E103:E105"/>
    <mergeCell ref="E106:E108"/>
    <mergeCell ref="E109:E111"/>
    <mergeCell ref="E112:E114"/>
    <mergeCell ref="E115:E117"/>
    <mergeCell ref="E118:E120"/>
    <mergeCell ref="E121:E123"/>
    <mergeCell ref="E124:E128"/>
    <mergeCell ref="E129:E134"/>
    <mergeCell ref="E135:E137"/>
    <mergeCell ref="E138:E140"/>
    <mergeCell ref="E141:E143"/>
    <mergeCell ref="E145:E148"/>
    <mergeCell ref="E149:E151"/>
    <mergeCell ref="E152:E155"/>
    <mergeCell ref="E157:E165"/>
    <mergeCell ref="E166:E170"/>
    <mergeCell ref="E172:E175"/>
    <mergeCell ref="E176:E180"/>
    <mergeCell ref="E181:E185"/>
    <mergeCell ref="E186:E189"/>
    <mergeCell ref="E190:E197"/>
    <mergeCell ref="E198:E202"/>
    <mergeCell ref="E204:E208"/>
    <mergeCell ref="E209:E216"/>
    <mergeCell ref="E217:E222"/>
    <mergeCell ref="E223:E232"/>
    <mergeCell ref="E233:E238"/>
    <mergeCell ref="E240:E246"/>
    <mergeCell ref="E247:E253"/>
    <mergeCell ref="E255:E266"/>
    <mergeCell ref="E267:E270"/>
    <mergeCell ref="E271:E277"/>
    <mergeCell ref="E278:E282"/>
    <mergeCell ref="E284:E288"/>
    <mergeCell ref="E289:E291"/>
    <mergeCell ref="E292:E296"/>
    <mergeCell ref="E298:E300"/>
    <mergeCell ref="E301:E303"/>
    <mergeCell ref="E304:E306"/>
    <mergeCell ref="E307:E309"/>
    <mergeCell ref="E311:E316"/>
    <mergeCell ref="E317:E325"/>
    <mergeCell ref="E326:E333"/>
    <mergeCell ref="E334:E338"/>
    <mergeCell ref="E339:E342"/>
    <mergeCell ref="E343:E349"/>
    <mergeCell ref="E350:E357"/>
    <mergeCell ref="E359:E361"/>
    <mergeCell ref="E362:E365"/>
    <mergeCell ref="E366:E372"/>
    <mergeCell ref="E374:E377"/>
    <mergeCell ref="E378:E383"/>
    <mergeCell ref="F3:F5"/>
    <mergeCell ref="F8:F11"/>
    <mergeCell ref="F12:F17"/>
    <mergeCell ref="F18:F27"/>
    <mergeCell ref="F28:F32"/>
    <mergeCell ref="F33:F36"/>
    <mergeCell ref="F37:F41"/>
    <mergeCell ref="F42:F47"/>
    <mergeCell ref="F49:F57"/>
    <mergeCell ref="F58:F62"/>
    <mergeCell ref="F63:F65"/>
    <mergeCell ref="F66:F69"/>
    <mergeCell ref="F70:F72"/>
    <mergeCell ref="F73:F76"/>
    <mergeCell ref="F77:F80"/>
    <mergeCell ref="F82:F85"/>
    <mergeCell ref="F86:F89"/>
    <mergeCell ref="F90:F94"/>
    <mergeCell ref="F95:F99"/>
    <mergeCell ref="F100:F102"/>
    <mergeCell ref="F103:F105"/>
    <mergeCell ref="F106:F108"/>
    <mergeCell ref="F109:F111"/>
    <mergeCell ref="F112:F114"/>
    <mergeCell ref="F115:F117"/>
    <mergeCell ref="F118:F120"/>
    <mergeCell ref="F121:F123"/>
    <mergeCell ref="F124:F128"/>
    <mergeCell ref="F129:F134"/>
    <mergeCell ref="F135:F137"/>
    <mergeCell ref="F138:F140"/>
    <mergeCell ref="F141:F143"/>
    <mergeCell ref="F145:F148"/>
    <mergeCell ref="F149:F151"/>
    <mergeCell ref="F152:F155"/>
    <mergeCell ref="F157:F165"/>
    <mergeCell ref="F166:F170"/>
    <mergeCell ref="F172:F175"/>
    <mergeCell ref="F176:F180"/>
    <mergeCell ref="F181:F185"/>
    <mergeCell ref="F186:F189"/>
    <mergeCell ref="F190:F197"/>
    <mergeCell ref="F198:F202"/>
    <mergeCell ref="F204:F208"/>
    <mergeCell ref="F209:F216"/>
    <mergeCell ref="F217:F222"/>
    <mergeCell ref="F223:F232"/>
    <mergeCell ref="F233:F238"/>
    <mergeCell ref="F240:F246"/>
    <mergeCell ref="F247:F253"/>
    <mergeCell ref="F255:F266"/>
    <mergeCell ref="F267:F270"/>
    <mergeCell ref="F271:F277"/>
    <mergeCell ref="F278:F282"/>
    <mergeCell ref="F284:F288"/>
    <mergeCell ref="F289:F291"/>
    <mergeCell ref="F292:F296"/>
    <mergeCell ref="F298:F300"/>
    <mergeCell ref="F301:F303"/>
    <mergeCell ref="F304:F306"/>
    <mergeCell ref="F307:F309"/>
    <mergeCell ref="F311:F316"/>
    <mergeCell ref="F317:F325"/>
    <mergeCell ref="F326:F333"/>
    <mergeCell ref="F334:F338"/>
    <mergeCell ref="F339:F342"/>
    <mergeCell ref="F343:F349"/>
    <mergeCell ref="F350:F357"/>
    <mergeCell ref="F359:F361"/>
    <mergeCell ref="F362:F365"/>
    <mergeCell ref="F366:F372"/>
    <mergeCell ref="F374:F377"/>
    <mergeCell ref="F378:F383"/>
    <mergeCell ref="G29:G32"/>
    <mergeCell ref="G38:G41"/>
    <mergeCell ref="H29:H32"/>
    <mergeCell ref="H38:H41"/>
    <mergeCell ref="I9:I11"/>
    <mergeCell ref="I14:I17"/>
    <mergeCell ref="I20:I27"/>
    <mergeCell ref="I35:I36"/>
    <mergeCell ref="I44:I47"/>
    <mergeCell ref="I50:I57"/>
    <mergeCell ref="I60:I62"/>
    <mergeCell ref="I64:I65"/>
    <mergeCell ref="I67:I69"/>
    <mergeCell ref="I71:I72"/>
    <mergeCell ref="I75:I76"/>
    <mergeCell ref="I79:I80"/>
    <mergeCell ref="I83:I85"/>
    <mergeCell ref="I87:I89"/>
    <mergeCell ref="I91:I94"/>
    <mergeCell ref="I96:I99"/>
    <mergeCell ref="I101:I102"/>
    <mergeCell ref="I104:I105"/>
    <mergeCell ref="I107:I108"/>
    <mergeCell ref="I110:I111"/>
    <mergeCell ref="I113:I114"/>
    <mergeCell ref="I116:I117"/>
    <mergeCell ref="I119:I120"/>
    <mergeCell ref="I125:I128"/>
    <mergeCell ref="I131:I134"/>
    <mergeCell ref="I136:I137"/>
    <mergeCell ref="I139:I140"/>
    <mergeCell ref="I142:I143"/>
    <mergeCell ref="I147:I148"/>
    <mergeCell ref="I150:I151"/>
    <mergeCell ref="I153:I155"/>
    <mergeCell ref="I159:I165"/>
    <mergeCell ref="I167:I170"/>
    <mergeCell ref="I174:I175"/>
    <mergeCell ref="I177:I180"/>
    <mergeCell ref="I182:I185"/>
    <mergeCell ref="I187:I189"/>
    <mergeCell ref="I192:I197"/>
    <mergeCell ref="I199:I202"/>
    <mergeCell ref="I204:I208"/>
    <mergeCell ref="I210:I216"/>
    <mergeCell ref="I219:I222"/>
    <mergeCell ref="I225:I232"/>
    <mergeCell ref="I235:I238"/>
    <mergeCell ref="I245:I246"/>
    <mergeCell ref="I255:I266"/>
    <mergeCell ref="I267:I270"/>
    <mergeCell ref="I272:I277"/>
    <mergeCell ref="I278:I282"/>
    <mergeCell ref="I287:I288"/>
    <mergeCell ref="I290:I291"/>
    <mergeCell ref="I293:I296"/>
    <mergeCell ref="I298:I300"/>
    <mergeCell ref="I301:I303"/>
    <mergeCell ref="I304:I306"/>
    <mergeCell ref="I307:I309"/>
    <mergeCell ref="I312:I316"/>
    <mergeCell ref="I320:I325"/>
    <mergeCell ref="I327:I333"/>
    <mergeCell ref="I335:I338"/>
    <mergeCell ref="I340:I342"/>
    <mergeCell ref="I344:I349"/>
    <mergeCell ref="I351:I357"/>
    <mergeCell ref="I360:I361"/>
    <mergeCell ref="I363:I365"/>
    <mergeCell ref="I369:I372"/>
    <mergeCell ref="I374:I377"/>
    <mergeCell ref="I378:I383"/>
    <mergeCell ref="J9:J11"/>
    <mergeCell ref="J14:J17"/>
    <mergeCell ref="J20:J27"/>
    <mergeCell ref="J35:J36"/>
    <mergeCell ref="J44:J47"/>
    <mergeCell ref="J50:J57"/>
    <mergeCell ref="J60:J62"/>
    <mergeCell ref="J64:J65"/>
    <mergeCell ref="J67:J69"/>
    <mergeCell ref="J71:J72"/>
    <mergeCell ref="J75:J76"/>
    <mergeCell ref="J79:J80"/>
    <mergeCell ref="J83:J85"/>
    <mergeCell ref="J87:J89"/>
    <mergeCell ref="J91:J94"/>
    <mergeCell ref="J96:J99"/>
    <mergeCell ref="J101:J102"/>
    <mergeCell ref="J104:J105"/>
    <mergeCell ref="J107:J108"/>
    <mergeCell ref="J110:J111"/>
    <mergeCell ref="J113:J114"/>
    <mergeCell ref="J116:J117"/>
    <mergeCell ref="J119:J120"/>
    <mergeCell ref="J125:J128"/>
    <mergeCell ref="J131:J134"/>
    <mergeCell ref="J136:J137"/>
    <mergeCell ref="J139:J140"/>
    <mergeCell ref="J142:J143"/>
    <mergeCell ref="J147:J148"/>
    <mergeCell ref="J150:J151"/>
    <mergeCell ref="J153:J155"/>
    <mergeCell ref="J159:J165"/>
    <mergeCell ref="J167:J170"/>
    <mergeCell ref="J174:J175"/>
    <mergeCell ref="J177:J180"/>
    <mergeCell ref="J182:J185"/>
    <mergeCell ref="J187:J189"/>
    <mergeCell ref="J192:J197"/>
    <mergeCell ref="J199:J202"/>
    <mergeCell ref="J204:J208"/>
    <mergeCell ref="J210:J216"/>
    <mergeCell ref="J219:J222"/>
    <mergeCell ref="J225:J232"/>
    <mergeCell ref="J235:J238"/>
    <mergeCell ref="J245:J246"/>
    <mergeCell ref="J255:J266"/>
    <mergeCell ref="J267:J270"/>
    <mergeCell ref="J272:J277"/>
    <mergeCell ref="J278:J282"/>
    <mergeCell ref="J287:J288"/>
    <mergeCell ref="J290:J291"/>
    <mergeCell ref="J293:J296"/>
    <mergeCell ref="J298:J300"/>
    <mergeCell ref="J301:J303"/>
    <mergeCell ref="J304:J306"/>
    <mergeCell ref="J307:J309"/>
    <mergeCell ref="J312:J316"/>
    <mergeCell ref="J320:J325"/>
    <mergeCell ref="J327:J333"/>
    <mergeCell ref="J335:J338"/>
    <mergeCell ref="J340:J342"/>
    <mergeCell ref="J344:J349"/>
    <mergeCell ref="J351:J357"/>
    <mergeCell ref="J360:J361"/>
    <mergeCell ref="J363:J365"/>
    <mergeCell ref="J369:J372"/>
    <mergeCell ref="J374:J377"/>
    <mergeCell ref="J378:J383"/>
    <mergeCell ref="K8:K11"/>
    <mergeCell ref="K12:K17"/>
    <mergeCell ref="K19:K27"/>
    <mergeCell ref="K28:K32"/>
    <mergeCell ref="K33:K36"/>
    <mergeCell ref="K37:K41"/>
    <mergeCell ref="K42:K47"/>
    <mergeCell ref="K49:K57"/>
    <mergeCell ref="K58:K62"/>
    <mergeCell ref="K63:K65"/>
    <mergeCell ref="K66:K69"/>
    <mergeCell ref="K70:K72"/>
    <mergeCell ref="K73:K76"/>
    <mergeCell ref="K77:K80"/>
    <mergeCell ref="K82:K85"/>
    <mergeCell ref="K86:K89"/>
    <mergeCell ref="K90:K94"/>
    <mergeCell ref="K95:K99"/>
    <mergeCell ref="K100:K102"/>
    <mergeCell ref="K103:K105"/>
    <mergeCell ref="K106:K108"/>
    <mergeCell ref="K109:K111"/>
    <mergeCell ref="K112:K114"/>
    <mergeCell ref="K115:K117"/>
    <mergeCell ref="K118:K120"/>
    <mergeCell ref="K121:K123"/>
    <mergeCell ref="K124:K128"/>
    <mergeCell ref="K129:K134"/>
    <mergeCell ref="K135:K137"/>
    <mergeCell ref="K138:K140"/>
    <mergeCell ref="K141:K143"/>
    <mergeCell ref="K145:K148"/>
    <mergeCell ref="K149:K151"/>
    <mergeCell ref="K152:K155"/>
    <mergeCell ref="K157:K165"/>
    <mergeCell ref="K166:K170"/>
    <mergeCell ref="K172:K175"/>
    <mergeCell ref="K176:K180"/>
    <mergeCell ref="K181:K185"/>
    <mergeCell ref="K186:K189"/>
    <mergeCell ref="K190:K197"/>
    <mergeCell ref="K198:K202"/>
    <mergeCell ref="K204:K208"/>
    <mergeCell ref="K209:K216"/>
    <mergeCell ref="K217:K222"/>
    <mergeCell ref="K223:K232"/>
    <mergeCell ref="K233:K238"/>
    <mergeCell ref="K240:K246"/>
    <mergeCell ref="K247:K253"/>
    <mergeCell ref="K256:K266"/>
    <mergeCell ref="K267:K270"/>
    <mergeCell ref="K271:K277"/>
    <mergeCell ref="K278:K282"/>
    <mergeCell ref="K284:K288"/>
    <mergeCell ref="K289:K291"/>
    <mergeCell ref="K292:K296"/>
    <mergeCell ref="K298:K300"/>
    <mergeCell ref="K301:K303"/>
    <mergeCell ref="K304:K306"/>
    <mergeCell ref="K307:K309"/>
    <mergeCell ref="K312:K316"/>
    <mergeCell ref="K317:K325"/>
    <mergeCell ref="K326:K333"/>
    <mergeCell ref="K334:K338"/>
    <mergeCell ref="K339:K342"/>
    <mergeCell ref="K343:K349"/>
    <mergeCell ref="K350:K357"/>
    <mergeCell ref="K359:K361"/>
    <mergeCell ref="K362:K365"/>
    <mergeCell ref="K366:K372"/>
    <mergeCell ref="K374:K377"/>
    <mergeCell ref="K378:K383"/>
    <mergeCell ref="L8:L11"/>
    <mergeCell ref="L12:L17"/>
    <mergeCell ref="L19:L27"/>
    <mergeCell ref="L28:L32"/>
    <mergeCell ref="L33:L36"/>
    <mergeCell ref="L37:L41"/>
    <mergeCell ref="L42:L47"/>
    <mergeCell ref="L49:L57"/>
    <mergeCell ref="L58:L62"/>
    <mergeCell ref="L63:L65"/>
    <mergeCell ref="L66:L69"/>
    <mergeCell ref="L70:L72"/>
    <mergeCell ref="L73:L76"/>
    <mergeCell ref="L77:L80"/>
    <mergeCell ref="L82:L85"/>
    <mergeCell ref="L86:L89"/>
    <mergeCell ref="L90:L94"/>
    <mergeCell ref="L95:L99"/>
    <mergeCell ref="L100:L102"/>
    <mergeCell ref="L103:L105"/>
    <mergeCell ref="L106:L108"/>
    <mergeCell ref="L109:L111"/>
    <mergeCell ref="L112:L114"/>
    <mergeCell ref="L115:L117"/>
    <mergeCell ref="L118:L120"/>
    <mergeCell ref="L121:L123"/>
    <mergeCell ref="L124:L128"/>
    <mergeCell ref="L129:L134"/>
    <mergeCell ref="L135:L137"/>
    <mergeCell ref="L138:L140"/>
    <mergeCell ref="L141:L143"/>
    <mergeCell ref="L145:L148"/>
    <mergeCell ref="L149:L151"/>
    <mergeCell ref="L152:L155"/>
    <mergeCell ref="L157:L165"/>
    <mergeCell ref="L166:L170"/>
    <mergeCell ref="L172:L175"/>
    <mergeCell ref="L176:L180"/>
    <mergeCell ref="L181:L185"/>
    <mergeCell ref="L186:L189"/>
    <mergeCell ref="L190:L197"/>
    <mergeCell ref="L198:L202"/>
    <mergeCell ref="L204:L208"/>
    <mergeCell ref="L209:L216"/>
    <mergeCell ref="L217:L222"/>
    <mergeCell ref="L223:L232"/>
    <mergeCell ref="L233:L238"/>
    <mergeCell ref="L240:L246"/>
    <mergeCell ref="L247:L253"/>
    <mergeCell ref="L256:L266"/>
    <mergeCell ref="L267:L270"/>
    <mergeCell ref="L271:L277"/>
    <mergeCell ref="L278:L282"/>
    <mergeCell ref="L284:L288"/>
    <mergeCell ref="L289:L291"/>
    <mergeCell ref="L292:L296"/>
    <mergeCell ref="L298:L300"/>
    <mergeCell ref="L301:L303"/>
    <mergeCell ref="L304:L306"/>
    <mergeCell ref="L307:L309"/>
    <mergeCell ref="L312:L316"/>
    <mergeCell ref="L317:L325"/>
    <mergeCell ref="L326:L333"/>
    <mergeCell ref="L334:L338"/>
    <mergeCell ref="L339:L342"/>
    <mergeCell ref="L343:L349"/>
    <mergeCell ref="L350:L357"/>
    <mergeCell ref="L359:L361"/>
    <mergeCell ref="L362:L365"/>
    <mergeCell ref="L366:L372"/>
    <mergeCell ref="L374:L377"/>
    <mergeCell ref="L378:L383"/>
    <mergeCell ref="A3:B5"/>
    <mergeCell ref="C3:E4"/>
  </mergeCells>
  <printOptions horizontalCentered="1"/>
  <pageMargins left="0.4724409448818898" right="0.4724409448818898" top="0.7480314960629921" bottom="0.7480314960629921" header="0.31496062992125984" footer="0.5118110236220472"/>
  <pageSetup fitToHeight="1100" fitToWidth="1" horizontalDpi="600" verticalDpi="600" orientation="landscape" paperSize="9" scale="58"/>
  <headerFooter scaleWithDoc="0" alignWithMargins="0">
    <oddFooter>&amp;C&amp;10&amp;P</oddFooter>
  </headerFooter>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I50"/>
  <sheetViews>
    <sheetView zoomScaleSheetLayoutView="100" workbookViewId="0" topLeftCell="A46">
      <selection activeCell="F58" sqref="F58"/>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9" ht="33.75" customHeight="1">
      <c r="A1" s="4" t="s">
        <v>1601</v>
      </c>
      <c r="B1" s="4"/>
      <c r="C1" s="4"/>
      <c r="D1" s="4"/>
      <c r="E1" s="4"/>
      <c r="F1" s="4"/>
      <c r="G1" s="4"/>
      <c r="H1" s="4"/>
      <c r="I1" s="4"/>
    </row>
    <row r="2" spans="1:9" ht="14.25" customHeight="1">
      <c r="A2" s="5" t="s">
        <v>1602</v>
      </c>
      <c r="B2" s="5"/>
      <c r="C2" s="5"/>
      <c r="D2" s="5"/>
      <c r="E2" s="5"/>
      <c r="F2" s="5"/>
      <c r="G2" s="5"/>
      <c r="H2" s="5"/>
      <c r="I2" s="5"/>
    </row>
    <row r="3" spans="1:4" ht="21.75" customHeight="1">
      <c r="A3" s="6"/>
      <c r="B3" s="7"/>
      <c r="C3" s="8"/>
      <c r="D3" s="8"/>
    </row>
    <row r="4" spans="1:9" ht="21.75" customHeight="1">
      <c r="A4" s="9" t="s">
        <v>1603</v>
      </c>
      <c r="B4" s="10"/>
      <c r="C4" s="10"/>
      <c r="D4" s="11"/>
      <c r="E4" s="11"/>
      <c r="F4" s="11"/>
      <c r="G4" s="11"/>
      <c r="H4" s="11"/>
      <c r="I4" s="11"/>
    </row>
    <row r="5" spans="1:9" s="1" customFormat="1" ht="21.75" customHeight="1">
      <c r="A5" s="12" t="s">
        <v>1604</v>
      </c>
      <c r="B5" s="13"/>
      <c r="C5" s="13"/>
      <c r="D5" s="14"/>
      <c r="E5" s="14"/>
      <c r="F5" s="14"/>
      <c r="G5" s="14"/>
      <c r="H5" s="14"/>
      <c r="I5" s="14"/>
    </row>
    <row r="6" spans="1:9" s="1" customFormat="1" ht="21.75" customHeight="1">
      <c r="A6" s="12" t="s">
        <v>1605</v>
      </c>
      <c r="B6" s="13"/>
      <c r="C6" s="15"/>
      <c r="D6" s="14" t="s">
        <v>1606</v>
      </c>
      <c r="E6" s="14" t="s">
        <v>1607</v>
      </c>
      <c r="F6" s="12" t="s">
        <v>1608</v>
      </c>
      <c r="G6" s="15"/>
      <c r="H6" s="12" t="s">
        <v>1609</v>
      </c>
      <c r="I6" s="15"/>
    </row>
    <row r="7" spans="1:9" s="2" customFormat="1" ht="21.75" customHeight="1">
      <c r="A7" s="16" t="s">
        <v>1610</v>
      </c>
      <c r="B7" s="17" t="s">
        <v>1611</v>
      </c>
      <c r="C7" s="17"/>
      <c r="D7" s="17"/>
      <c r="E7" s="18"/>
      <c r="F7" s="19"/>
      <c r="G7" s="19"/>
      <c r="H7" s="19"/>
      <c r="I7" s="36"/>
    </row>
    <row r="8" spans="1:9" s="2" customFormat="1" ht="21.75" customHeight="1">
      <c r="A8" s="20"/>
      <c r="B8" s="17" t="s">
        <v>1612</v>
      </c>
      <c r="C8" s="21"/>
      <c r="D8" s="21"/>
      <c r="E8" s="18"/>
      <c r="F8" s="19"/>
      <c r="G8" s="19"/>
      <c r="H8" s="19"/>
      <c r="I8" s="36"/>
    </row>
    <row r="9" spans="1:9" s="2" customFormat="1" ht="21.75" customHeight="1">
      <c r="A9" s="20"/>
      <c r="B9" s="20" t="s">
        <v>1613</v>
      </c>
      <c r="C9" s="20"/>
      <c r="D9" s="20"/>
      <c r="E9" s="22" t="s">
        <v>1614</v>
      </c>
      <c r="F9" s="23"/>
      <c r="G9" s="23"/>
      <c r="H9" s="23"/>
      <c r="I9" s="37"/>
    </row>
    <row r="10" spans="1:9" s="2" customFormat="1" ht="21.75" customHeight="1">
      <c r="A10" s="20"/>
      <c r="B10" s="20" t="s">
        <v>1615</v>
      </c>
      <c r="C10" s="20"/>
      <c r="D10" s="20"/>
      <c r="E10" s="18"/>
      <c r="F10" s="19"/>
      <c r="G10" s="19"/>
      <c r="H10" s="19"/>
      <c r="I10" s="36"/>
    </row>
    <row r="11" spans="1:9" s="2" customFormat="1" ht="21.75" customHeight="1">
      <c r="A11" s="20"/>
      <c r="B11" s="20" t="s">
        <v>1616</v>
      </c>
      <c r="C11" s="20"/>
      <c r="D11" s="20"/>
      <c r="E11" s="18"/>
      <c r="F11" s="19"/>
      <c r="G11" s="19"/>
      <c r="H11" s="19"/>
      <c r="I11" s="36"/>
    </row>
    <row r="12" spans="1:9" s="2" customFormat="1" ht="21.75" customHeight="1">
      <c r="A12" s="20"/>
      <c r="B12" s="24" t="s">
        <v>1617</v>
      </c>
      <c r="C12" s="24"/>
      <c r="D12" s="24"/>
      <c r="E12" s="25"/>
      <c r="F12" s="26"/>
      <c r="G12" s="26"/>
      <c r="H12" s="26"/>
      <c r="I12" s="38"/>
    </row>
    <row r="13" spans="1:9" s="2" customFormat="1" ht="21.75" customHeight="1">
      <c r="A13" s="20"/>
      <c r="B13" s="20" t="s">
        <v>1618</v>
      </c>
      <c r="C13" s="20"/>
      <c r="D13" s="20"/>
      <c r="E13" s="18"/>
      <c r="F13" s="19"/>
      <c r="G13" s="19"/>
      <c r="H13" s="19"/>
      <c r="I13" s="36"/>
    </row>
    <row r="14" spans="1:9" ht="21.75" customHeight="1">
      <c r="A14" s="14" t="s">
        <v>1619</v>
      </c>
      <c r="B14" s="27"/>
      <c r="C14" s="27"/>
      <c r="D14" s="28" t="s">
        <v>1620</v>
      </c>
      <c r="E14" s="28"/>
      <c r="F14" s="29" t="s">
        <v>1621</v>
      </c>
      <c r="G14" s="29"/>
      <c r="H14" s="30"/>
      <c r="I14" s="30"/>
    </row>
    <row r="15" spans="1:9" ht="21.75" customHeight="1">
      <c r="A15" s="27"/>
      <c r="B15" s="27"/>
      <c r="C15" s="27"/>
      <c r="D15" s="28" t="s">
        <v>1622</v>
      </c>
      <c r="E15" s="28"/>
      <c r="F15" s="29" t="s">
        <v>1622</v>
      </c>
      <c r="G15" s="29"/>
      <c r="H15" s="30"/>
      <c r="I15" s="30"/>
    </row>
    <row r="16" spans="1:9" ht="21.75" customHeight="1">
      <c r="A16" s="27"/>
      <c r="B16" s="27"/>
      <c r="C16" s="27"/>
      <c r="D16" s="28" t="s">
        <v>1623</v>
      </c>
      <c r="E16" s="28"/>
      <c r="F16" s="29" t="s">
        <v>1624</v>
      </c>
      <c r="G16" s="29"/>
      <c r="H16" s="30"/>
      <c r="I16" s="30"/>
    </row>
    <row r="17" spans="1:9" ht="21.75" customHeight="1">
      <c r="A17" s="11" t="s">
        <v>1625</v>
      </c>
      <c r="B17" s="14" t="s">
        <v>1626</v>
      </c>
      <c r="C17" s="14"/>
      <c r="D17" s="14"/>
      <c r="E17" s="14"/>
      <c r="F17" s="14" t="s">
        <v>704</v>
      </c>
      <c r="G17" s="14"/>
      <c r="H17" s="14"/>
      <c r="I17" s="14"/>
    </row>
    <row r="18" spans="1:9" ht="128.25" customHeight="1">
      <c r="A18" s="11"/>
      <c r="B18" s="31" t="s">
        <v>1627</v>
      </c>
      <c r="C18" s="31"/>
      <c r="D18" s="31"/>
      <c r="E18" s="31"/>
      <c r="F18" s="31"/>
      <c r="G18" s="31"/>
      <c r="H18" s="32"/>
      <c r="I18" s="32"/>
    </row>
    <row r="19" spans="1:9" ht="28.5">
      <c r="A19" s="14" t="s">
        <v>1628</v>
      </c>
      <c r="B19" s="33" t="s">
        <v>1629</v>
      </c>
      <c r="C19" s="14" t="s">
        <v>1630</v>
      </c>
      <c r="D19" s="14" t="s">
        <v>712</v>
      </c>
      <c r="E19" s="14" t="s">
        <v>1631</v>
      </c>
      <c r="F19" s="14" t="s">
        <v>1630</v>
      </c>
      <c r="G19" s="14" t="s">
        <v>712</v>
      </c>
      <c r="H19" s="14"/>
      <c r="I19" s="14" t="s">
        <v>1631</v>
      </c>
    </row>
    <row r="20" spans="1:9" ht="21.75" customHeight="1">
      <c r="A20" s="14"/>
      <c r="B20" s="14" t="s">
        <v>1632</v>
      </c>
      <c r="C20" s="14" t="s">
        <v>1633</v>
      </c>
      <c r="D20" s="28" t="s">
        <v>1634</v>
      </c>
      <c r="E20" s="34"/>
      <c r="F20" s="14" t="s">
        <v>1633</v>
      </c>
      <c r="G20" s="29" t="s">
        <v>1634</v>
      </c>
      <c r="H20" s="29"/>
      <c r="I20" s="34"/>
    </row>
    <row r="21" spans="1:9" ht="21.75" customHeight="1">
      <c r="A21" s="14"/>
      <c r="B21" s="14"/>
      <c r="C21" s="14"/>
      <c r="D21" s="28" t="s">
        <v>1635</v>
      </c>
      <c r="E21" s="34"/>
      <c r="F21" s="14"/>
      <c r="G21" s="29" t="s">
        <v>1635</v>
      </c>
      <c r="H21" s="29"/>
      <c r="I21" s="34"/>
    </row>
    <row r="22" spans="1:9" ht="21.75" customHeight="1">
      <c r="A22" s="14"/>
      <c r="B22" s="14"/>
      <c r="C22" s="14"/>
      <c r="D22" s="28" t="s">
        <v>1636</v>
      </c>
      <c r="E22" s="34"/>
      <c r="F22" s="14"/>
      <c r="G22" s="29" t="s">
        <v>1636</v>
      </c>
      <c r="H22" s="29"/>
      <c r="I22" s="34"/>
    </row>
    <row r="23" spans="1:9" ht="21.75" customHeight="1">
      <c r="A23" s="14"/>
      <c r="B23" s="14"/>
      <c r="C23" s="14" t="s">
        <v>1637</v>
      </c>
      <c r="D23" s="28" t="s">
        <v>1634</v>
      </c>
      <c r="E23" s="34"/>
      <c r="F23" s="14" t="s">
        <v>1637</v>
      </c>
      <c r="G23" s="29" t="s">
        <v>1634</v>
      </c>
      <c r="H23" s="29"/>
      <c r="I23" s="34"/>
    </row>
    <row r="24" spans="1:9" ht="21.75" customHeight="1">
      <c r="A24" s="14"/>
      <c r="B24" s="14"/>
      <c r="C24" s="14"/>
      <c r="D24" s="28" t="s">
        <v>1635</v>
      </c>
      <c r="E24" s="34"/>
      <c r="F24" s="14"/>
      <c r="G24" s="29" t="s">
        <v>1635</v>
      </c>
      <c r="H24" s="29"/>
      <c r="I24" s="34"/>
    </row>
    <row r="25" spans="1:9" ht="21.75" customHeight="1">
      <c r="A25" s="14"/>
      <c r="B25" s="14"/>
      <c r="C25" s="14"/>
      <c r="D25" s="28" t="s">
        <v>1636</v>
      </c>
      <c r="E25" s="34"/>
      <c r="F25" s="14"/>
      <c r="G25" s="29" t="s">
        <v>1636</v>
      </c>
      <c r="H25" s="29"/>
      <c r="I25" s="34"/>
    </row>
    <row r="26" spans="1:9" ht="21.75" customHeight="1">
      <c r="A26" s="14"/>
      <c r="B26" s="14"/>
      <c r="C26" s="14" t="s">
        <v>1638</v>
      </c>
      <c r="D26" s="28" t="s">
        <v>1634</v>
      </c>
      <c r="E26" s="34"/>
      <c r="F26" s="14" t="s">
        <v>1638</v>
      </c>
      <c r="G26" s="29" t="s">
        <v>1634</v>
      </c>
      <c r="H26" s="29"/>
      <c r="I26" s="34"/>
    </row>
    <row r="27" spans="1:9" ht="21.75" customHeight="1">
      <c r="A27" s="14"/>
      <c r="B27" s="14"/>
      <c r="C27" s="14"/>
      <c r="D27" s="28" t="s">
        <v>1635</v>
      </c>
      <c r="E27" s="34"/>
      <c r="F27" s="14"/>
      <c r="G27" s="29" t="s">
        <v>1635</v>
      </c>
      <c r="H27" s="29"/>
      <c r="I27" s="34"/>
    </row>
    <row r="28" spans="1:9" ht="21.75" customHeight="1">
      <c r="A28" s="14"/>
      <c r="B28" s="14"/>
      <c r="C28" s="14"/>
      <c r="D28" s="28" t="s">
        <v>1636</v>
      </c>
      <c r="E28" s="34"/>
      <c r="F28" s="14"/>
      <c r="G28" s="29" t="s">
        <v>1636</v>
      </c>
      <c r="H28" s="29"/>
      <c r="I28" s="34"/>
    </row>
    <row r="29" spans="1:9" ht="21.75" customHeight="1">
      <c r="A29" s="14"/>
      <c r="B29" s="14"/>
      <c r="C29" s="14" t="s">
        <v>1639</v>
      </c>
      <c r="D29" s="28" t="s">
        <v>1634</v>
      </c>
      <c r="E29" s="34"/>
      <c r="F29" s="14" t="s">
        <v>1639</v>
      </c>
      <c r="G29" s="29" t="s">
        <v>1634</v>
      </c>
      <c r="H29" s="29"/>
      <c r="I29" s="34"/>
    </row>
    <row r="30" spans="1:9" ht="21.75" customHeight="1">
      <c r="A30" s="14"/>
      <c r="B30" s="14"/>
      <c r="C30" s="14"/>
      <c r="D30" s="28" t="s">
        <v>1635</v>
      </c>
      <c r="E30" s="34"/>
      <c r="F30" s="14"/>
      <c r="G30" s="29" t="s">
        <v>1635</v>
      </c>
      <c r="H30" s="29"/>
      <c r="I30" s="34"/>
    </row>
    <row r="31" spans="1:9" ht="21.75" customHeight="1">
      <c r="A31" s="14"/>
      <c r="B31" s="14"/>
      <c r="C31" s="14"/>
      <c r="D31" s="28" t="s">
        <v>1636</v>
      </c>
      <c r="E31" s="34"/>
      <c r="F31" s="14"/>
      <c r="G31" s="29" t="s">
        <v>1636</v>
      </c>
      <c r="H31" s="29"/>
      <c r="I31" s="34"/>
    </row>
    <row r="32" spans="1:9" ht="21.75" customHeight="1">
      <c r="A32" s="14"/>
      <c r="B32" s="14"/>
      <c r="C32" s="14" t="s">
        <v>1640</v>
      </c>
      <c r="D32" s="34"/>
      <c r="E32" s="14"/>
      <c r="F32" s="14" t="s">
        <v>1640</v>
      </c>
      <c r="G32" s="29"/>
      <c r="H32" s="29"/>
      <c r="I32" s="34"/>
    </row>
    <row r="33" spans="1:9" ht="21.75" customHeight="1">
      <c r="A33" s="14"/>
      <c r="B33" s="14" t="s">
        <v>1641</v>
      </c>
      <c r="C33" s="14" t="s">
        <v>1642</v>
      </c>
      <c r="D33" s="28" t="s">
        <v>1634</v>
      </c>
      <c r="E33" s="34"/>
      <c r="F33" s="14" t="s">
        <v>1642</v>
      </c>
      <c r="G33" s="29" t="s">
        <v>1634</v>
      </c>
      <c r="H33" s="29"/>
      <c r="I33" s="34"/>
    </row>
    <row r="34" spans="1:9" ht="21.75" customHeight="1">
      <c r="A34" s="14"/>
      <c r="B34" s="14"/>
      <c r="C34" s="14"/>
      <c r="D34" s="28" t="s">
        <v>1635</v>
      </c>
      <c r="E34" s="34"/>
      <c r="F34" s="14"/>
      <c r="G34" s="29" t="s">
        <v>1635</v>
      </c>
      <c r="H34" s="29"/>
      <c r="I34" s="34"/>
    </row>
    <row r="35" spans="1:9" ht="21.75" customHeight="1">
      <c r="A35" s="14"/>
      <c r="B35" s="14"/>
      <c r="C35" s="14"/>
      <c r="D35" s="28" t="s">
        <v>1636</v>
      </c>
      <c r="E35" s="34"/>
      <c r="F35" s="14"/>
      <c r="G35" s="29" t="s">
        <v>1636</v>
      </c>
      <c r="H35" s="29"/>
      <c r="I35" s="34"/>
    </row>
    <row r="36" spans="1:9" ht="21.75" customHeight="1">
      <c r="A36" s="14"/>
      <c r="B36" s="14"/>
      <c r="C36" s="14" t="s">
        <v>1643</v>
      </c>
      <c r="D36" s="28" t="s">
        <v>1634</v>
      </c>
      <c r="E36" s="34"/>
      <c r="F36" s="14" t="s">
        <v>1643</v>
      </c>
      <c r="G36" s="29" t="s">
        <v>1634</v>
      </c>
      <c r="H36" s="29"/>
      <c r="I36" s="34"/>
    </row>
    <row r="37" spans="1:9" ht="21.75" customHeight="1">
      <c r="A37" s="14"/>
      <c r="B37" s="14"/>
      <c r="C37" s="14"/>
      <c r="D37" s="28" t="s">
        <v>1635</v>
      </c>
      <c r="E37" s="34"/>
      <c r="F37" s="14"/>
      <c r="G37" s="29" t="s">
        <v>1635</v>
      </c>
      <c r="H37" s="29"/>
      <c r="I37" s="34"/>
    </row>
    <row r="38" spans="1:9" ht="21.75" customHeight="1">
      <c r="A38" s="14"/>
      <c r="B38" s="14"/>
      <c r="C38" s="14"/>
      <c r="D38" s="28" t="s">
        <v>1636</v>
      </c>
      <c r="E38" s="34"/>
      <c r="F38" s="14"/>
      <c r="G38" s="29" t="s">
        <v>1636</v>
      </c>
      <c r="H38" s="29"/>
      <c r="I38" s="34"/>
    </row>
    <row r="39" spans="1:9" ht="21.75" customHeight="1">
      <c r="A39" s="14"/>
      <c r="B39" s="14"/>
      <c r="C39" s="14" t="s">
        <v>1644</v>
      </c>
      <c r="D39" s="28" t="s">
        <v>1634</v>
      </c>
      <c r="E39" s="34"/>
      <c r="F39" s="14" t="s">
        <v>1644</v>
      </c>
      <c r="G39" s="29" t="s">
        <v>1634</v>
      </c>
      <c r="H39" s="29"/>
      <c r="I39" s="34"/>
    </row>
    <row r="40" spans="1:9" ht="21.75" customHeight="1">
      <c r="A40" s="14"/>
      <c r="B40" s="14"/>
      <c r="C40" s="14"/>
      <c r="D40" s="28" t="s">
        <v>1635</v>
      </c>
      <c r="E40" s="34"/>
      <c r="F40" s="14"/>
      <c r="G40" s="29" t="s">
        <v>1635</v>
      </c>
      <c r="H40" s="29"/>
      <c r="I40" s="34"/>
    </row>
    <row r="41" spans="1:9" ht="21.75" customHeight="1">
      <c r="A41" s="14"/>
      <c r="B41" s="14"/>
      <c r="C41" s="14"/>
      <c r="D41" s="28" t="s">
        <v>1636</v>
      </c>
      <c r="E41" s="34"/>
      <c r="F41" s="14"/>
      <c r="G41" s="29" t="s">
        <v>1636</v>
      </c>
      <c r="H41" s="29"/>
      <c r="I41" s="34"/>
    </row>
    <row r="42" spans="1:9" ht="21.75" customHeight="1">
      <c r="A42" s="14"/>
      <c r="B42" s="14"/>
      <c r="C42" s="14" t="s">
        <v>1645</v>
      </c>
      <c r="D42" s="28" t="s">
        <v>1634</v>
      </c>
      <c r="E42" s="34"/>
      <c r="F42" s="14" t="s">
        <v>1645</v>
      </c>
      <c r="G42" s="29" t="s">
        <v>1634</v>
      </c>
      <c r="H42" s="29"/>
      <c r="I42" s="34"/>
    </row>
    <row r="43" spans="1:9" ht="21.75" customHeight="1">
      <c r="A43" s="14"/>
      <c r="B43" s="14"/>
      <c r="C43" s="14"/>
      <c r="D43" s="28" t="s">
        <v>1635</v>
      </c>
      <c r="E43" s="34"/>
      <c r="F43" s="14"/>
      <c r="G43" s="29" t="s">
        <v>1635</v>
      </c>
      <c r="H43" s="29"/>
      <c r="I43" s="34"/>
    </row>
    <row r="44" spans="1:9" ht="21.75" customHeight="1">
      <c r="A44" s="14"/>
      <c r="B44" s="14"/>
      <c r="C44" s="14"/>
      <c r="D44" s="28" t="s">
        <v>1636</v>
      </c>
      <c r="E44" s="34"/>
      <c r="F44" s="14"/>
      <c r="G44" s="29" t="s">
        <v>1636</v>
      </c>
      <c r="H44" s="29"/>
      <c r="I44" s="34"/>
    </row>
    <row r="45" spans="1:9" ht="21.75" customHeight="1">
      <c r="A45" s="14"/>
      <c r="B45" s="14"/>
      <c r="C45" s="14" t="s">
        <v>1640</v>
      </c>
      <c r="D45" s="34"/>
      <c r="E45" s="34"/>
      <c r="F45" s="14" t="s">
        <v>1640</v>
      </c>
      <c r="G45" s="29"/>
      <c r="H45" s="29"/>
      <c r="I45" s="34"/>
    </row>
    <row r="46" spans="1:9" ht="21.75" customHeight="1">
      <c r="A46" s="14"/>
      <c r="B46" s="14" t="s">
        <v>708</v>
      </c>
      <c r="C46" s="14" t="s">
        <v>708</v>
      </c>
      <c r="D46" s="28" t="s">
        <v>1634</v>
      </c>
      <c r="E46" s="11"/>
      <c r="F46" s="14" t="s">
        <v>708</v>
      </c>
      <c r="G46" s="29" t="s">
        <v>1634</v>
      </c>
      <c r="H46" s="29"/>
      <c r="I46" s="34"/>
    </row>
    <row r="47" spans="1:9" ht="21.75" customHeight="1">
      <c r="A47" s="14"/>
      <c r="B47" s="14"/>
      <c r="C47" s="14"/>
      <c r="D47" s="28" t="s">
        <v>1635</v>
      </c>
      <c r="E47" s="14"/>
      <c r="F47" s="14"/>
      <c r="G47" s="29" t="s">
        <v>1635</v>
      </c>
      <c r="H47" s="29"/>
      <c r="I47" s="34"/>
    </row>
    <row r="48" spans="1:9" ht="21.75" customHeight="1">
      <c r="A48" s="14"/>
      <c r="B48" s="14"/>
      <c r="C48" s="14"/>
      <c r="D48" s="28" t="s">
        <v>1636</v>
      </c>
      <c r="E48" s="14"/>
      <c r="F48" s="14"/>
      <c r="G48" s="29" t="s">
        <v>1636</v>
      </c>
      <c r="H48" s="29"/>
      <c r="I48" s="34"/>
    </row>
    <row r="49" spans="1:9" ht="21.75" customHeight="1">
      <c r="A49" s="14"/>
      <c r="B49" s="14"/>
      <c r="C49" s="14" t="s">
        <v>1640</v>
      </c>
      <c r="D49" s="34"/>
      <c r="E49" s="14"/>
      <c r="F49" s="14" t="s">
        <v>1640</v>
      </c>
      <c r="G49" s="29"/>
      <c r="H49" s="29"/>
      <c r="I49" s="34"/>
    </row>
    <row r="50" spans="1:9" ht="78" customHeight="1">
      <c r="A50" s="35" t="s">
        <v>695</v>
      </c>
      <c r="B50" s="35"/>
      <c r="C50" s="35"/>
      <c r="D50" s="35"/>
      <c r="E50" s="35"/>
      <c r="F50" s="35"/>
      <c r="G50" s="35"/>
      <c r="H50" s="35"/>
      <c r="I50" s="35"/>
    </row>
  </sheetData>
  <sheetProtection/>
  <mergeCells count="88">
    <mergeCell ref="A1:I1"/>
    <mergeCell ref="A2:I2"/>
    <mergeCell ref="A4:C4"/>
    <mergeCell ref="D4:I4"/>
    <mergeCell ref="A5:C5"/>
    <mergeCell ref="D5:I5"/>
    <mergeCell ref="A6:C6"/>
    <mergeCell ref="F6:G6"/>
    <mergeCell ref="H6:I6"/>
    <mergeCell ref="E7:I7"/>
    <mergeCell ref="E8:I8"/>
    <mergeCell ref="B9:D9"/>
    <mergeCell ref="E9:I9"/>
    <mergeCell ref="B10:D10"/>
    <mergeCell ref="E10:I10"/>
    <mergeCell ref="B11:D11"/>
    <mergeCell ref="E11:I11"/>
    <mergeCell ref="B12:D12"/>
    <mergeCell ref="E12:I12"/>
    <mergeCell ref="B13:D13"/>
    <mergeCell ref="E13:I13"/>
    <mergeCell ref="F14:G14"/>
    <mergeCell ref="H14:I14"/>
    <mergeCell ref="F15:G15"/>
    <mergeCell ref="H15:I15"/>
    <mergeCell ref="F16:G16"/>
    <mergeCell ref="H16:I16"/>
    <mergeCell ref="B17:E17"/>
    <mergeCell ref="F17:I17"/>
    <mergeCell ref="B18:E18"/>
    <mergeCell ref="F18:I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A50:I50"/>
    <mergeCell ref="A7:A13"/>
    <mergeCell ref="A17:A18"/>
    <mergeCell ref="A19:A49"/>
    <mergeCell ref="B20:B32"/>
    <mergeCell ref="B33:B45"/>
    <mergeCell ref="B46:B49"/>
    <mergeCell ref="C20:C22"/>
    <mergeCell ref="C23:C25"/>
    <mergeCell ref="C26:C28"/>
    <mergeCell ref="C29:C31"/>
    <mergeCell ref="C33:C35"/>
    <mergeCell ref="C36:C38"/>
    <mergeCell ref="C39:C41"/>
    <mergeCell ref="C42:C44"/>
    <mergeCell ref="C46:C48"/>
    <mergeCell ref="F20:F22"/>
    <mergeCell ref="F23:F25"/>
    <mergeCell ref="F26:F28"/>
    <mergeCell ref="F29:F31"/>
    <mergeCell ref="F33:F35"/>
    <mergeCell ref="F36:F38"/>
    <mergeCell ref="F39:F41"/>
    <mergeCell ref="F42:F44"/>
    <mergeCell ref="F46:F48"/>
    <mergeCell ref="A14:C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22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60"/>
      <c r="B1" s="61"/>
      <c r="C1" s="61"/>
      <c r="D1" s="61"/>
      <c r="E1" s="61"/>
      <c r="F1" s="61"/>
      <c r="G1" s="61"/>
      <c r="H1" s="61"/>
      <c r="I1" s="61"/>
      <c r="J1" s="61"/>
      <c r="K1" s="61"/>
      <c r="L1" s="61"/>
      <c r="M1" s="61"/>
      <c r="N1" s="61"/>
      <c r="O1" s="61"/>
      <c r="P1" s="61"/>
      <c r="Q1" s="61"/>
      <c r="R1" s="61"/>
      <c r="S1" s="143"/>
      <c r="T1" s="200" t="s">
        <v>54</v>
      </c>
    </row>
    <row r="2" spans="1:20" ht="19.5" customHeight="1">
      <c r="A2" s="63" t="s">
        <v>55</v>
      </c>
      <c r="B2" s="63"/>
      <c r="C2" s="63"/>
      <c r="D2" s="63"/>
      <c r="E2" s="63"/>
      <c r="F2" s="63"/>
      <c r="G2" s="63"/>
      <c r="H2" s="63"/>
      <c r="I2" s="63"/>
      <c r="J2" s="63"/>
      <c r="K2" s="63"/>
      <c r="L2" s="63"/>
      <c r="M2" s="63"/>
      <c r="N2" s="63"/>
      <c r="O2" s="63"/>
      <c r="P2" s="63"/>
      <c r="Q2" s="63"/>
      <c r="R2" s="63"/>
      <c r="S2" s="63"/>
      <c r="T2" s="63"/>
    </row>
    <row r="3" spans="1:20" ht="19.5" customHeight="1">
      <c r="A3" s="64" t="s">
        <v>2</v>
      </c>
      <c r="B3" s="65"/>
      <c r="C3" s="65"/>
      <c r="D3" s="65"/>
      <c r="E3" s="65"/>
      <c r="F3" s="90"/>
      <c r="G3" s="90"/>
      <c r="H3" s="90"/>
      <c r="I3" s="90"/>
      <c r="J3" s="135"/>
      <c r="K3" s="135"/>
      <c r="L3" s="135"/>
      <c r="M3" s="135"/>
      <c r="N3" s="135"/>
      <c r="O3" s="135"/>
      <c r="P3" s="135"/>
      <c r="Q3" s="135"/>
      <c r="R3" s="135"/>
      <c r="S3" s="121"/>
      <c r="T3" s="67" t="s">
        <v>3</v>
      </c>
    </row>
    <row r="4" spans="1:20" ht="19.5" customHeight="1">
      <c r="A4" s="68" t="s">
        <v>56</v>
      </c>
      <c r="B4" s="69"/>
      <c r="C4" s="69"/>
      <c r="D4" s="69"/>
      <c r="E4" s="70"/>
      <c r="F4" s="113" t="s">
        <v>57</v>
      </c>
      <c r="G4" s="72" t="s">
        <v>58</v>
      </c>
      <c r="H4" s="75" t="s">
        <v>59</v>
      </c>
      <c r="I4" s="75" t="s">
        <v>60</v>
      </c>
      <c r="J4" s="75" t="s">
        <v>61</v>
      </c>
      <c r="K4" s="75" t="s">
        <v>62</v>
      </c>
      <c r="L4" s="75"/>
      <c r="M4" s="195" t="s">
        <v>63</v>
      </c>
      <c r="N4" s="132" t="s">
        <v>64</v>
      </c>
      <c r="O4" s="133"/>
      <c r="P4" s="133"/>
      <c r="Q4" s="133"/>
      <c r="R4" s="134"/>
      <c r="S4" s="113" t="s">
        <v>65</v>
      </c>
      <c r="T4" s="75" t="s">
        <v>66</v>
      </c>
    </row>
    <row r="5" spans="1:20" ht="19.5" customHeight="1">
      <c r="A5" s="68" t="s">
        <v>67</v>
      </c>
      <c r="B5" s="69"/>
      <c r="C5" s="70"/>
      <c r="D5" s="115" t="s">
        <v>68</v>
      </c>
      <c r="E5" s="74" t="s">
        <v>69</v>
      </c>
      <c r="F5" s="75"/>
      <c r="G5" s="72"/>
      <c r="H5" s="75"/>
      <c r="I5" s="75"/>
      <c r="J5" s="75"/>
      <c r="K5" s="196" t="s">
        <v>70</v>
      </c>
      <c r="L5" s="75" t="s">
        <v>71</v>
      </c>
      <c r="M5" s="197"/>
      <c r="N5" s="127" t="s">
        <v>72</v>
      </c>
      <c r="O5" s="127" t="s">
        <v>73</v>
      </c>
      <c r="P5" s="127" t="s">
        <v>74</v>
      </c>
      <c r="Q5" s="127" t="s">
        <v>75</v>
      </c>
      <c r="R5" s="127" t="s">
        <v>76</v>
      </c>
      <c r="S5" s="75"/>
      <c r="T5" s="75"/>
    </row>
    <row r="6" spans="1:20" ht="30.75" customHeight="1">
      <c r="A6" s="77" t="s">
        <v>77</v>
      </c>
      <c r="B6" s="76" t="s">
        <v>78</v>
      </c>
      <c r="C6" s="78" t="s">
        <v>79</v>
      </c>
      <c r="D6" s="80"/>
      <c r="E6" s="80"/>
      <c r="F6" s="81"/>
      <c r="G6" s="82"/>
      <c r="H6" s="81"/>
      <c r="I6" s="81"/>
      <c r="J6" s="81"/>
      <c r="K6" s="198"/>
      <c r="L6" s="81"/>
      <c r="M6" s="199"/>
      <c r="N6" s="81"/>
      <c r="O6" s="81"/>
      <c r="P6" s="81"/>
      <c r="Q6" s="81"/>
      <c r="R6" s="81"/>
      <c r="S6" s="81"/>
      <c r="T6" s="81"/>
    </row>
    <row r="7" spans="1:20" ht="19.5" customHeight="1">
      <c r="A7" s="83" t="s">
        <v>36</v>
      </c>
      <c r="B7" s="83" t="s">
        <v>36</v>
      </c>
      <c r="C7" s="83" t="s">
        <v>36</v>
      </c>
      <c r="D7" s="83" t="s">
        <v>36</v>
      </c>
      <c r="E7" s="83" t="s">
        <v>57</v>
      </c>
      <c r="F7" s="103">
        <v>69509.52</v>
      </c>
      <c r="G7" s="103">
        <v>26769.94</v>
      </c>
      <c r="H7" s="103">
        <v>34352.24</v>
      </c>
      <c r="I7" s="103">
        <v>0</v>
      </c>
      <c r="J7" s="84">
        <v>0</v>
      </c>
      <c r="K7" s="85">
        <v>5036.24</v>
      </c>
      <c r="L7" s="103">
        <v>200</v>
      </c>
      <c r="M7" s="84">
        <v>0</v>
      </c>
      <c r="N7" s="85">
        <f aca="true" t="shared" si="0" ref="N7:N70">SUM(O7:R7)</f>
        <v>0</v>
      </c>
      <c r="O7" s="103">
        <v>0</v>
      </c>
      <c r="P7" s="103">
        <v>0</v>
      </c>
      <c r="Q7" s="103">
        <v>0</v>
      </c>
      <c r="R7" s="84">
        <v>0</v>
      </c>
      <c r="S7" s="85">
        <v>3351.1</v>
      </c>
      <c r="T7" s="84">
        <v>0</v>
      </c>
    </row>
    <row r="8" spans="1:20" ht="19.5" customHeight="1">
      <c r="A8" s="83" t="s">
        <v>36</v>
      </c>
      <c r="B8" s="83" t="s">
        <v>36</v>
      </c>
      <c r="C8" s="83" t="s">
        <v>36</v>
      </c>
      <c r="D8" s="83" t="s">
        <v>36</v>
      </c>
      <c r="E8" s="83" t="s">
        <v>80</v>
      </c>
      <c r="F8" s="103">
        <v>62340.78</v>
      </c>
      <c r="G8" s="103">
        <v>25390.69</v>
      </c>
      <c r="H8" s="103">
        <v>29143.41</v>
      </c>
      <c r="I8" s="103">
        <v>0</v>
      </c>
      <c r="J8" s="84">
        <v>0</v>
      </c>
      <c r="K8" s="85">
        <v>4547.24</v>
      </c>
      <c r="L8" s="103">
        <v>200</v>
      </c>
      <c r="M8" s="84">
        <v>0</v>
      </c>
      <c r="N8" s="85">
        <f t="shared" si="0"/>
        <v>0</v>
      </c>
      <c r="O8" s="103">
        <v>0</v>
      </c>
      <c r="P8" s="103">
        <v>0</v>
      </c>
      <c r="Q8" s="103">
        <v>0</v>
      </c>
      <c r="R8" s="84">
        <v>0</v>
      </c>
      <c r="S8" s="85">
        <v>3259.44</v>
      </c>
      <c r="T8" s="84">
        <v>0</v>
      </c>
    </row>
    <row r="9" spans="1:20" ht="19.5" customHeight="1">
      <c r="A9" s="83" t="s">
        <v>36</v>
      </c>
      <c r="B9" s="83" t="s">
        <v>36</v>
      </c>
      <c r="C9" s="83" t="s">
        <v>36</v>
      </c>
      <c r="D9" s="83" t="s">
        <v>36</v>
      </c>
      <c r="E9" s="83" t="s">
        <v>81</v>
      </c>
      <c r="F9" s="103">
        <v>9050.71</v>
      </c>
      <c r="G9" s="103">
        <v>3289.09</v>
      </c>
      <c r="H9" s="103">
        <v>5520.99</v>
      </c>
      <c r="I9" s="103">
        <v>0</v>
      </c>
      <c r="J9" s="84">
        <v>0</v>
      </c>
      <c r="K9" s="85">
        <v>0</v>
      </c>
      <c r="L9" s="103">
        <v>0</v>
      </c>
      <c r="M9" s="84">
        <v>0</v>
      </c>
      <c r="N9" s="85">
        <f t="shared" si="0"/>
        <v>0</v>
      </c>
      <c r="O9" s="103">
        <v>0</v>
      </c>
      <c r="P9" s="103">
        <v>0</v>
      </c>
      <c r="Q9" s="103">
        <v>0</v>
      </c>
      <c r="R9" s="84">
        <v>0</v>
      </c>
      <c r="S9" s="85">
        <v>240.63</v>
      </c>
      <c r="T9" s="84">
        <v>0</v>
      </c>
    </row>
    <row r="10" spans="1:20" ht="19.5" customHeight="1">
      <c r="A10" s="83" t="s">
        <v>82</v>
      </c>
      <c r="B10" s="83" t="s">
        <v>83</v>
      </c>
      <c r="C10" s="83" t="s">
        <v>84</v>
      </c>
      <c r="D10" s="83" t="s">
        <v>85</v>
      </c>
      <c r="E10" s="83" t="s">
        <v>86</v>
      </c>
      <c r="F10" s="103">
        <v>6.8</v>
      </c>
      <c r="G10" s="103">
        <v>0</v>
      </c>
      <c r="H10" s="103">
        <v>6.8</v>
      </c>
      <c r="I10" s="103">
        <v>0</v>
      </c>
      <c r="J10" s="84">
        <v>0</v>
      </c>
      <c r="K10" s="85">
        <v>0</v>
      </c>
      <c r="L10" s="103">
        <v>0</v>
      </c>
      <c r="M10" s="84">
        <v>0</v>
      </c>
      <c r="N10" s="85">
        <f t="shared" si="0"/>
        <v>0</v>
      </c>
      <c r="O10" s="103">
        <v>0</v>
      </c>
      <c r="P10" s="103">
        <v>0</v>
      </c>
      <c r="Q10" s="103">
        <v>0</v>
      </c>
      <c r="R10" s="84">
        <v>0</v>
      </c>
      <c r="S10" s="85">
        <v>0</v>
      </c>
      <c r="T10" s="84">
        <v>0</v>
      </c>
    </row>
    <row r="11" spans="1:20" ht="19.5" customHeight="1">
      <c r="A11" s="83" t="s">
        <v>87</v>
      </c>
      <c r="B11" s="83" t="s">
        <v>84</v>
      </c>
      <c r="C11" s="83" t="s">
        <v>88</v>
      </c>
      <c r="D11" s="83" t="s">
        <v>85</v>
      </c>
      <c r="E11" s="83" t="s">
        <v>89</v>
      </c>
      <c r="F11" s="103">
        <v>1541.2</v>
      </c>
      <c r="G11" s="103">
        <v>0.1</v>
      </c>
      <c r="H11" s="103">
        <v>1481.52</v>
      </c>
      <c r="I11" s="103">
        <v>0</v>
      </c>
      <c r="J11" s="84">
        <v>0</v>
      </c>
      <c r="K11" s="85">
        <v>0</v>
      </c>
      <c r="L11" s="103">
        <v>0</v>
      </c>
      <c r="M11" s="84">
        <v>0</v>
      </c>
      <c r="N11" s="85">
        <f t="shared" si="0"/>
        <v>0</v>
      </c>
      <c r="O11" s="103">
        <v>0</v>
      </c>
      <c r="P11" s="103">
        <v>0</v>
      </c>
      <c r="Q11" s="103">
        <v>0</v>
      </c>
      <c r="R11" s="84">
        <v>0</v>
      </c>
      <c r="S11" s="85">
        <v>59.58</v>
      </c>
      <c r="T11" s="84">
        <v>0</v>
      </c>
    </row>
    <row r="12" spans="1:20" ht="19.5" customHeight="1">
      <c r="A12" s="83" t="s">
        <v>87</v>
      </c>
      <c r="B12" s="83" t="s">
        <v>84</v>
      </c>
      <c r="C12" s="83" t="s">
        <v>90</v>
      </c>
      <c r="D12" s="83" t="s">
        <v>85</v>
      </c>
      <c r="E12" s="83" t="s">
        <v>91</v>
      </c>
      <c r="F12" s="103">
        <v>3310.18</v>
      </c>
      <c r="G12" s="103">
        <v>1381.47</v>
      </c>
      <c r="H12" s="103">
        <v>1844.13</v>
      </c>
      <c r="I12" s="103">
        <v>0</v>
      </c>
      <c r="J12" s="84">
        <v>0</v>
      </c>
      <c r="K12" s="85">
        <v>0</v>
      </c>
      <c r="L12" s="103">
        <v>0</v>
      </c>
      <c r="M12" s="84">
        <v>0</v>
      </c>
      <c r="N12" s="85">
        <f t="shared" si="0"/>
        <v>0</v>
      </c>
      <c r="O12" s="103">
        <v>0</v>
      </c>
      <c r="P12" s="103">
        <v>0</v>
      </c>
      <c r="Q12" s="103">
        <v>0</v>
      </c>
      <c r="R12" s="84">
        <v>0</v>
      </c>
      <c r="S12" s="85">
        <v>84.58</v>
      </c>
      <c r="T12" s="84">
        <v>0</v>
      </c>
    </row>
    <row r="13" spans="1:20" ht="19.5" customHeight="1">
      <c r="A13" s="83" t="s">
        <v>87</v>
      </c>
      <c r="B13" s="83" t="s">
        <v>84</v>
      </c>
      <c r="C13" s="83" t="s">
        <v>92</v>
      </c>
      <c r="D13" s="83" t="s">
        <v>85</v>
      </c>
      <c r="E13" s="83" t="s">
        <v>93</v>
      </c>
      <c r="F13" s="103">
        <v>2184</v>
      </c>
      <c r="G13" s="103">
        <v>1000</v>
      </c>
      <c r="H13" s="103">
        <v>1184</v>
      </c>
      <c r="I13" s="103">
        <v>0</v>
      </c>
      <c r="J13" s="84">
        <v>0</v>
      </c>
      <c r="K13" s="85">
        <v>0</v>
      </c>
      <c r="L13" s="103">
        <v>0</v>
      </c>
      <c r="M13" s="84">
        <v>0</v>
      </c>
      <c r="N13" s="85">
        <f t="shared" si="0"/>
        <v>0</v>
      </c>
      <c r="O13" s="103">
        <v>0</v>
      </c>
      <c r="P13" s="103">
        <v>0</v>
      </c>
      <c r="Q13" s="103">
        <v>0</v>
      </c>
      <c r="R13" s="84">
        <v>0</v>
      </c>
      <c r="S13" s="85">
        <v>0</v>
      </c>
      <c r="T13" s="84">
        <v>0</v>
      </c>
    </row>
    <row r="14" spans="1:20" ht="19.5" customHeight="1">
      <c r="A14" s="83" t="s">
        <v>87</v>
      </c>
      <c r="B14" s="83" t="s">
        <v>94</v>
      </c>
      <c r="C14" s="83" t="s">
        <v>92</v>
      </c>
      <c r="D14" s="83" t="s">
        <v>85</v>
      </c>
      <c r="E14" s="83" t="s">
        <v>95</v>
      </c>
      <c r="F14" s="103">
        <v>10.1</v>
      </c>
      <c r="G14" s="103">
        <v>10.1</v>
      </c>
      <c r="H14" s="103">
        <v>0</v>
      </c>
      <c r="I14" s="103">
        <v>0</v>
      </c>
      <c r="J14" s="84">
        <v>0</v>
      </c>
      <c r="K14" s="85">
        <v>0</v>
      </c>
      <c r="L14" s="103">
        <v>0</v>
      </c>
      <c r="M14" s="84">
        <v>0</v>
      </c>
      <c r="N14" s="85">
        <f t="shared" si="0"/>
        <v>0</v>
      </c>
      <c r="O14" s="103">
        <v>0</v>
      </c>
      <c r="P14" s="103">
        <v>0</v>
      </c>
      <c r="Q14" s="103">
        <v>0</v>
      </c>
      <c r="R14" s="84">
        <v>0</v>
      </c>
      <c r="S14" s="85">
        <v>0</v>
      </c>
      <c r="T14" s="84">
        <v>0</v>
      </c>
    </row>
    <row r="15" spans="1:20" ht="19.5" customHeight="1">
      <c r="A15" s="83" t="s">
        <v>87</v>
      </c>
      <c r="B15" s="83" t="s">
        <v>92</v>
      </c>
      <c r="C15" s="83" t="s">
        <v>92</v>
      </c>
      <c r="D15" s="83" t="s">
        <v>85</v>
      </c>
      <c r="E15" s="83" t="s">
        <v>96</v>
      </c>
      <c r="F15" s="103">
        <v>156.38</v>
      </c>
      <c r="G15" s="103">
        <v>66.38</v>
      </c>
      <c r="H15" s="103">
        <v>90</v>
      </c>
      <c r="I15" s="103">
        <v>0</v>
      </c>
      <c r="J15" s="84">
        <v>0</v>
      </c>
      <c r="K15" s="85">
        <v>0</v>
      </c>
      <c r="L15" s="103">
        <v>0</v>
      </c>
      <c r="M15" s="84">
        <v>0</v>
      </c>
      <c r="N15" s="85">
        <f t="shared" si="0"/>
        <v>0</v>
      </c>
      <c r="O15" s="103">
        <v>0</v>
      </c>
      <c r="P15" s="103">
        <v>0</v>
      </c>
      <c r="Q15" s="103">
        <v>0</v>
      </c>
      <c r="R15" s="84">
        <v>0</v>
      </c>
      <c r="S15" s="85">
        <v>0</v>
      </c>
      <c r="T15" s="84">
        <v>0</v>
      </c>
    </row>
    <row r="16" spans="1:20" ht="19.5" customHeight="1">
      <c r="A16" s="83" t="s">
        <v>97</v>
      </c>
      <c r="B16" s="83" t="s">
        <v>98</v>
      </c>
      <c r="C16" s="83" t="s">
        <v>90</v>
      </c>
      <c r="D16" s="83" t="s">
        <v>85</v>
      </c>
      <c r="E16" s="83" t="s">
        <v>99</v>
      </c>
      <c r="F16" s="103">
        <v>38.44</v>
      </c>
      <c r="G16" s="103">
        <v>0</v>
      </c>
      <c r="H16" s="103">
        <v>38.44</v>
      </c>
      <c r="I16" s="103">
        <v>0</v>
      </c>
      <c r="J16" s="84">
        <v>0</v>
      </c>
      <c r="K16" s="85">
        <v>0</v>
      </c>
      <c r="L16" s="103">
        <v>0</v>
      </c>
      <c r="M16" s="84">
        <v>0</v>
      </c>
      <c r="N16" s="85">
        <f t="shared" si="0"/>
        <v>0</v>
      </c>
      <c r="O16" s="103">
        <v>0</v>
      </c>
      <c r="P16" s="103">
        <v>0</v>
      </c>
      <c r="Q16" s="103">
        <v>0</v>
      </c>
      <c r="R16" s="84">
        <v>0</v>
      </c>
      <c r="S16" s="85">
        <v>0</v>
      </c>
      <c r="T16" s="84">
        <v>0</v>
      </c>
    </row>
    <row r="17" spans="1:20" ht="19.5" customHeight="1">
      <c r="A17" s="83" t="s">
        <v>97</v>
      </c>
      <c r="B17" s="83" t="s">
        <v>98</v>
      </c>
      <c r="C17" s="83" t="s">
        <v>98</v>
      </c>
      <c r="D17" s="83" t="s">
        <v>85</v>
      </c>
      <c r="E17" s="83" t="s">
        <v>100</v>
      </c>
      <c r="F17" s="103">
        <v>164.39</v>
      </c>
      <c r="G17" s="103">
        <v>0</v>
      </c>
      <c r="H17" s="103">
        <v>157</v>
      </c>
      <c r="I17" s="103">
        <v>0</v>
      </c>
      <c r="J17" s="84">
        <v>0</v>
      </c>
      <c r="K17" s="85">
        <v>0</v>
      </c>
      <c r="L17" s="103">
        <v>0</v>
      </c>
      <c r="M17" s="84">
        <v>0</v>
      </c>
      <c r="N17" s="85">
        <f t="shared" si="0"/>
        <v>0</v>
      </c>
      <c r="O17" s="103">
        <v>0</v>
      </c>
      <c r="P17" s="103">
        <v>0</v>
      </c>
      <c r="Q17" s="103">
        <v>0</v>
      </c>
      <c r="R17" s="84">
        <v>0</v>
      </c>
      <c r="S17" s="85">
        <v>7.39</v>
      </c>
      <c r="T17" s="84">
        <v>0</v>
      </c>
    </row>
    <row r="18" spans="1:20" ht="19.5" customHeight="1">
      <c r="A18" s="83" t="s">
        <v>97</v>
      </c>
      <c r="B18" s="83" t="s">
        <v>98</v>
      </c>
      <c r="C18" s="83" t="s">
        <v>101</v>
      </c>
      <c r="D18" s="83" t="s">
        <v>85</v>
      </c>
      <c r="E18" s="83" t="s">
        <v>102</v>
      </c>
      <c r="F18" s="103">
        <v>80.03</v>
      </c>
      <c r="G18" s="103">
        <v>0</v>
      </c>
      <c r="H18" s="103">
        <v>75.84</v>
      </c>
      <c r="I18" s="103">
        <v>0</v>
      </c>
      <c r="J18" s="84">
        <v>0</v>
      </c>
      <c r="K18" s="85">
        <v>0</v>
      </c>
      <c r="L18" s="103">
        <v>0</v>
      </c>
      <c r="M18" s="84">
        <v>0</v>
      </c>
      <c r="N18" s="85">
        <f t="shared" si="0"/>
        <v>0</v>
      </c>
      <c r="O18" s="103">
        <v>0</v>
      </c>
      <c r="P18" s="103">
        <v>0</v>
      </c>
      <c r="Q18" s="103">
        <v>0</v>
      </c>
      <c r="R18" s="84">
        <v>0</v>
      </c>
      <c r="S18" s="85">
        <v>4.19</v>
      </c>
      <c r="T18" s="84">
        <v>0</v>
      </c>
    </row>
    <row r="19" spans="1:20" ht="19.5" customHeight="1">
      <c r="A19" s="83" t="s">
        <v>103</v>
      </c>
      <c r="B19" s="83" t="s">
        <v>104</v>
      </c>
      <c r="C19" s="83" t="s">
        <v>90</v>
      </c>
      <c r="D19" s="83" t="s">
        <v>85</v>
      </c>
      <c r="E19" s="83" t="s">
        <v>105</v>
      </c>
      <c r="F19" s="103">
        <v>207.43</v>
      </c>
      <c r="G19" s="103">
        <v>0</v>
      </c>
      <c r="H19" s="103">
        <v>141</v>
      </c>
      <c r="I19" s="103">
        <v>0</v>
      </c>
      <c r="J19" s="84">
        <v>0</v>
      </c>
      <c r="K19" s="85">
        <v>0</v>
      </c>
      <c r="L19" s="103">
        <v>0</v>
      </c>
      <c r="M19" s="84">
        <v>0</v>
      </c>
      <c r="N19" s="85">
        <f t="shared" si="0"/>
        <v>0</v>
      </c>
      <c r="O19" s="103">
        <v>0</v>
      </c>
      <c r="P19" s="103">
        <v>0</v>
      </c>
      <c r="Q19" s="103">
        <v>0</v>
      </c>
      <c r="R19" s="84">
        <v>0</v>
      </c>
      <c r="S19" s="85">
        <v>66.43</v>
      </c>
      <c r="T19" s="84">
        <v>0</v>
      </c>
    </row>
    <row r="20" spans="1:20" ht="19.5" customHeight="1">
      <c r="A20" s="83" t="s">
        <v>106</v>
      </c>
      <c r="B20" s="83" t="s">
        <v>88</v>
      </c>
      <c r="C20" s="83" t="s">
        <v>101</v>
      </c>
      <c r="D20" s="83" t="s">
        <v>85</v>
      </c>
      <c r="E20" s="83" t="s">
        <v>107</v>
      </c>
      <c r="F20" s="103">
        <v>1065.72</v>
      </c>
      <c r="G20" s="103">
        <v>798.72</v>
      </c>
      <c r="H20" s="103">
        <v>267</v>
      </c>
      <c r="I20" s="103">
        <v>0</v>
      </c>
      <c r="J20" s="84">
        <v>0</v>
      </c>
      <c r="K20" s="85">
        <v>0</v>
      </c>
      <c r="L20" s="103">
        <v>0</v>
      </c>
      <c r="M20" s="84">
        <v>0</v>
      </c>
      <c r="N20" s="85">
        <f t="shared" si="0"/>
        <v>0</v>
      </c>
      <c r="O20" s="103">
        <v>0</v>
      </c>
      <c r="P20" s="103">
        <v>0</v>
      </c>
      <c r="Q20" s="103">
        <v>0</v>
      </c>
      <c r="R20" s="84">
        <v>0</v>
      </c>
      <c r="S20" s="85">
        <v>0</v>
      </c>
      <c r="T20" s="84">
        <v>0</v>
      </c>
    </row>
    <row r="21" spans="1:20" ht="19.5" customHeight="1">
      <c r="A21" s="83" t="s">
        <v>106</v>
      </c>
      <c r="B21" s="83" t="s">
        <v>88</v>
      </c>
      <c r="C21" s="83" t="s">
        <v>92</v>
      </c>
      <c r="D21" s="83" t="s">
        <v>85</v>
      </c>
      <c r="E21" s="83" t="s">
        <v>108</v>
      </c>
      <c r="F21" s="103">
        <v>32.28</v>
      </c>
      <c r="G21" s="103">
        <v>32.28</v>
      </c>
      <c r="H21" s="103">
        <v>0</v>
      </c>
      <c r="I21" s="103">
        <v>0</v>
      </c>
      <c r="J21" s="84">
        <v>0</v>
      </c>
      <c r="K21" s="85">
        <v>0</v>
      </c>
      <c r="L21" s="103">
        <v>0</v>
      </c>
      <c r="M21" s="84">
        <v>0</v>
      </c>
      <c r="N21" s="85">
        <f t="shared" si="0"/>
        <v>0</v>
      </c>
      <c r="O21" s="103">
        <v>0</v>
      </c>
      <c r="P21" s="103">
        <v>0</v>
      </c>
      <c r="Q21" s="103">
        <v>0</v>
      </c>
      <c r="R21" s="84">
        <v>0</v>
      </c>
      <c r="S21" s="85">
        <v>0</v>
      </c>
      <c r="T21" s="84">
        <v>0</v>
      </c>
    </row>
    <row r="22" spans="1:20" ht="19.5" customHeight="1">
      <c r="A22" s="83" t="s">
        <v>106</v>
      </c>
      <c r="B22" s="83" t="s">
        <v>92</v>
      </c>
      <c r="C22" s="83" t="s">
        <v>92</v>
      </c>
      <c r="D22" s="83" t="s">
        <v>85</v>
      </c>
      <c r="E22" s="83" t="s">
        <v>109</v>
      </c>
      <c r="F22" s="103">
        <v>0.04</v>
      </c>
      <c r="G22" s="103">
        <v>0.04</v>
      </c>
      <c r="H22" s="103">
        <v>0</v>
      </c>
      <c r="I22" s="103">
        <v>0</v>
      </c>
      <c r="J22" s="84">
        <v>0</v>
      </c>
      <c r="K22" s="85">
        <v>0</v>
      </c>
      <c r="L22" s="103">
        <v>0</v>
      </c>
      <c r="M22" s="84">
        <v>0</v>
      </c>
      <c r="N22" s="85">
        <f t="shared" si="0"/>
        <v>0</v>
      </c>
      <c r="O22" s="103">
        <v>0</v>
      </c>
      <c r="P22" s="103">
        <v>0</v>
      </c>
      <c r="Q22" s="103">
        <v>0</v>
      </c>
      <c r="R22" s="84">
        <v>0</v>
      </c>
      <c r="S22" s="85">
        <v>0</v>
      </c>
      <c r="T22" s="84">
        <v>0</v>
      </c>
    </row>
    <row r="23" spans="1:20" ht="19.5" customHeight="1">
      <c r="A23" s="83" t="s">
        <v>110</v>
      </c>
      <c r="B23" s="83" t="s">
        <v>90</v>
      </c>
      <c r="C23" s="83" t="s">
        <v>88</v>
      </c>
      <c r="D23" s="83" t="s">
        <v>85</v>
      </c>
      <c r="E23" s="83" t="s">
        <v>111</v>
      </c>
      <c r="F23" s="103">
        <v>208.46</v>
      </c>
      <c r="G23" s="103">
        <v>0</v>
      </c>
      <c r="H23" s="103">
        <v>190</v>
      </c>
      <c r="I23" s="103">
        <v>0</v>
      </c>
      <c r="J23" s="84">
        <v>0</v>
      </c>
      <c r="K23" s="85">
        <v>0</v>
      </c>
      <c r="L23" s="103">
        <v>0</v>
      </c>
      <c r="M23" s="84">
        <v>0</v>
      </c>
      <c r="N23" s="85">
        <f t="shared" si="0"/>
        <v>0</v>
      </c>
      <c r="O23" s="103">
        <v>0</v>
      </c>
      <c r="P23" s="103">
        <v>0</v>
      </c>
      <c r="Q23" s="103">
        <v>0</v>
      </c>
      <c r="R23" s="84">
        <v>0</v>
      </c>
      <c r="S23" s="85">
        <v>18.46</v>
      </c>
      <c r="T23" s="84">
        <v>0</v>
      </c>
    </row>
    <row r="24" spans="1:20" ht="19.5" customHeight="1">
      <c r="A24" s="83" t="s">
        <v>110</v>
      </c>
      <c r="B24" s="83" t="s">
        <v>90</v>
      </c>
      <c r="C24" s="83" t="s">
        <v>84</v>
      </c>
      <c r="D24" s="83" t="s">
        <v>85</v>
      </c>
      <c r="E24" s="83" t="s">
        <v>112</v>
      </c>
      <c r="F24" s="103">
        <v>45.26</v>
      </c>
      <c r="G24" s="103">
        <v>0</v>
      </c>
      <c r="H24" s="103">
        <v>45.26</v>
      </c>
      <c r="I24" s="103">
        <v>0</v>
      </c>
      <c r="J24" s="84">
        <v>0</v>
      </c>
      <c r="K24" s="85">
        <v>0</v>
      </c>
      <c r="L24" s="103">
        <v>0</v>
      </c>
      <c r="M24" s="84">
        <v>0</v>
      </c>
      <c r="N24" s="85">
        <f t="shared" si="0"/>
        <v>0</v>
      </c>
      <c r="O24" s="103">
        <v>0</v>
      </c>
      <c r="P24" s="103">
        <v>0</v>
      </c>
      <c r="Q24" s="103">
        <v>0</v>
      </c>
      <c r="R24" s="84">
        <v>0</v>
      </c>
      <c r="S24" s="85">
        <v>0</v>
      </c>
      <c r="T24" s="84">
        <v>0</v>
      </c>
    </row>
    <row r="25" spans="1:20" ht="19.5" customHeight="1">
      <c r="A25" s="83" t="s">
        <v>36</v>
      </c>
      <c r="B25" s="83" t="s">
        <v>36</v>
      </c>
      <c r="C25" s="83" t="s">
        <v>36</v>
      </c>
      <c r="D25" s="83" t="s">
        <v>36</v>
      </c>
      <c r="E25" s="83" t="s">
        <v>113</v>
      </c>
      <c r="F25" s="103">
        <v>8440.76</v>
      </c>
      <c r="G25" s="103">
        <v>4929.39</v>
      </c>
      <c r="H25" s="103">
        <v>2436.07</v>
      </c>
      <c r="I25" s="103">
        <v>0</v>
      </c>
      <c r="J25" s="84">
        <v>0</v>
      </c>
      <c r="K25" s="85">
        <v>1056.3</v>
      </c>
      <c r="L25" s="103">
        <v>0</v>
      </c>
      <c r="M25" s="84">
        <v>0</v>
      </c>
      <c r="N25" s="85">
        <f t="shared" si="0"/>
        <v>0</v>
      </c>
      <c r="O25" s="103">
        <v>0</v>
      </c>
      <c r="P25" s="103">
        <v>0</v>
      </c>
      <c r="Q25" s="103">
        <v>0</v>
      </c>
      <c r="R25" s="84">
        <v>0</v>
      </c>
      <c r="S25" s="85">
        <v>19</v>
      </c>
      <c r="T25" s="84">
        <v>0</v>
      </c>
    </row>
    <row r="26" spans="1:20" ht="19.5" customHeight="1">
      <c r="A26" s="83" t="s">
        <v>82</v>
      </c>
      <c r="B26" s="83" t="s">
        <v>83</v>
      </c>
      <c r="C26" s="83" t="s">
        <v>84</v>
      </c>
      <c r="D26" s="83" t="s">
        <v>114</v>
      </c>
      <c r="E26" s="83" t="s">
        <v>86</v>
      </c>
      <c r="F26" s="103">
        <v>7.5</v>
      </c>
      <c r="G26" s="103">
        <v>7.5</v>
      </c>
      <c r="H26" s="103">
        <v>0</v>
      </c>
      <c r="I26" s="103">
        <v>0</v>
      </c>
      <c r="J26" s="84">
        <v>0</v>
      </c>
      <c r="K26" s="85">
        <v>0</v>
      </c>
      <c r="L26" s="103">
        <v>0</v>
      </c>
      <c r="M26" s="84">
        <v>0</v>
      </c>
      <c r="N26" s="85">
        <f t="shared" si="0"/>
        <v>0</v>
      </c>
      <c r="O26" s="103">
        <v>0</v>
      </c>
      <c r="P26" s="103">
        <v>0</v>
      </c>
      <c r="Q26" s="103">
        <v>0</v>
      </c>
      <c r="R26" s="84">
        <v>0</v>
      </c>
      <c r="S26" s="85">
        <v>0</v>
      </c>
      <c r="T26" s="84">
        <v>0</v>
      </c>
    </row>
    <row r="27" spans="1:20" ht="19.5" customHeight="1">
      <c r="A27" s="83" t="s">
        <v>87</v>
      </c>
      <c r="B27" s="83" t="s">
        <v>90</v>
      </c>
      <c r="C27" s="83" t="s">
        <v>101</v>
      </c>
      <c r="D27" s="83" t="s">
        <v>114</v>
      </c>
      <c r="E27" s="83" t="s">
        <v>115</v>
      </c>
      <c r="F27" s="103">
        <v>20.09</v>
      </c>
      <c r="G27" s="103">
        <v>20.09</v>
      </c>
      <c r="H27" s="103">
        <v>0</v>
      </c>
      <c r="I27" s="103">
        <v>0</v>
      </c>
      <c r="J27" s="84">
        <v>0</v>
      </c>
      <c r="K27" s="85">
        <v>0</v>
      </c>
      <c r="L27" s="103">
        <v>0</v>
      </c>
      <c r="M27" s="84">
        <v>0</v>
      </c>
      <c r="N27" s="85">
        <f t="shared" si="0"/>
        <v>0</v>
      </c>
      <c r="O27" s="103">
        <v>0</v>
      </c>
      <c r="P27" s="103">
        <v>0</v>
      </c>
      <c r="Q27" s="103">
        <v>0</v>
      </c>
      <c r="R27" s="84">
        <v>0</v>
      </c>
      <c r="S27" s="85">
        <v>0</v>
      </c>
      <c r="T27" s="84">
        <v>0</v>
      </c>
    </row>
    <row r="28" spans="1:20" ht="19.5" customHeight="1">
      <c r="A28" s="83" t="s">
        <v>87</v>
      </c>
      <c r="B28" s="83" t="s">
        <v>84</v>
      </c>
      <c r="C28" s="83" t="s">
        <v>88</v>
      </c>
      <c r="D28" s="83" t="s">
        <v>114</v>
      </c>
      <c r="E28" s="83" t="s">
        <v>89</v>
      </c>
      <c r="F28" s="103">
        <v>1174.28</v>
      </c>
      <c r="G28" s="103">
        <v>0</v>
      </c>
      <c r="H28" s="103">
        <v>1174.28</v>
      </c>
      <c r="I28" s="103">
        <v>0</v>
      </c>
      <c r="J28" s="84">
        <v>0</v>
      </c>
      <c r="K28" s="85">
        <v>0</v>
      </c>
      <c r="L28" s="103">
        <v>0</v>
      </c>
      <c r="M28" s="84">
        <v>0</v>
      </c>
      <c r="N28" s="85">
        <f t="shared" si="0"/>
        <v>0</v>
      </c>
      <c r="O28" s="103">
        <v>0</v>
      </c>
      <c r="P28" s="103">
        <v>0</v>
      </c>
      <c r="Q28" s="103">
        <v>0</v>
      </c>
      <c r="R28" s="84">
        <v>0</v>
      </c>
      <c r="S28" s="85">
        <v>0</v>
      </c>
      <c r="T28" s="84">
        <v>0</v>
      </c>
    </row>
    <row r="29" spans="1:20" ht="19.5" customHeight="1">
      <c r="A29" s="83" t="s">
        <v>87</v>
      </c>
      <c r="B29" s="83" t="s">
        <v>84</v>
      </c>
      <c r="C29" s="83" t="s">
        <v>90</v>
      </c>
      <c r="D29" s="83" t="s">
        <v>114</v>
      </c>
      <c r="E29" s="83" t="s">
        <v>91</v>
      </c>
      <c r="F29" s="103">
        <v>6014.55</v>
      </c>
      <c r="G29" s="103">
        <v>4245.87</v>
      </c>
      <c r="H29" s="103">
        <v>693.38</v>
      </c>
      <c r="I29" s="103">
        <v>0</v>
      </c>
      <c r="J29" s="84">
        <v>0</v>
      </c>
      <c r="K29" s="85">
        <v>1056.3</v>
      </c>
      <c r="L29" s="103">
        <v>0</v>
      </c>
      <c r="M29" s="84">
        <v>0</v>
      </c>
      <c r="N29" s="85">
        <f t="shared" si="0"/>
        <v>0</v>
      </c>
      <c r="O29" s="103">
        <v>0</v>
      </c>
      <c r="P29" s="103">
        <v>0</v>
      </c>
      <c r="Q29" s="103">
        <v>0</v>
      </c>
      <c r="R29" s="84">
        <v>0</v>
      </c>
      <c r="S29" s="85">
        <v>19</v>
      </c>
      <c r="T29" s="84">
        <v>0</v>
      </c>
    </row>
    <row r="30" spans="1:20" ht="19.5" customHeight="1">
      <c r="A30" s="83" t="s">
        <v>87</v>
      </c>
      <c r="B30" s="83" t="s">
        <v>94</v>
      </c>
      <c r="C30" s="83" t="s">
        <v>92</v>
      </c>
      <c r="D30" s="83" t="s">
        <v>114</v>
      </c>
      <c r="E30" s="83" t="s">
        <v>95</v>
      </c>
      <c r="F30" s="103">
        <v>238.84</v>
      </c>
      <c r="G30" s="103">
        <v>238.84</v>
      </c>
      <c r="H30" s="103">
        <v>0</v>
      </c>
      <c r="I30" s="103">
        <v>0</v>
      </c>
      <c r="J30" s="84">
        <v>0</v>
      </c>
      <c r="K30" s="85">
        <v>0</v>
      </c>
      <c r="L30" s="103">
        <v>0</v>
      </c>
      <c r="M30" s="84">
        <v>0</v>
      </c>
      <c r="N30" s="85">
        <f t="shared" si="0"/>
        <v>0</v>
      </c>
      <c r="O30" s="103">
        <v>0</v>
      </c>
      <c r="P30" s="103">
        <v>0</v>
      </c>
      <c r="Q30" s="103">
        <v>0</v>
      </c>
      <c r="R30" s="84">
        <v>0</v>
      </c>
      <c r="S30" s="85">
        <v>0</v>
      </c>
      <c r="T30" s="84">
        <v>0</v>
      </c>
    </row>
    <row r="31" spans="1:20" ht="19.5" customHeight="1">
      <c r="A31" s="83" t="s">
        <v>87</v>
      </c>
      <c r="B31" s="83" t="s">
        <v>116</v>
      </c>
      <c r="C31" s="83" t="s">
        <v>90</v>
      </c>
      <c r="D31" s="83" t="s">
        <v>114</v>
      </c>
      <c r="E31" s="83" t="s">
        <v>117</v>
      </c>
      <c r="F31" s="103">
        <v>204.64</v>
      </c>
      <c r="G31" s="103">
        <v>154.64</v>
      </c>
      <c r="H31" s="103">
        <v>50</v>
      </c>
      <c r="I31" s="103">
        <v>0</v>
      </c>
      <c r="J31" s="84">
        <v>0</v>
      </c>
      <c r="K31" s="85">
        <v>0</v>
      </c>
      <c r="L31" s="103">
        <v>0</v>
      </c>
      <c r="M31" s="84">
        <v>0</v>
      </c>
      <c r="N31" s="85">
        <f t="shared" si="0"/>
        <v>0</v>
      </c>
      <c r="O31" s="103">
        <v>0</v>
      </c>
      <c r="P31" s="103">
        <v>0</v>
      </c>
      <c r="Q31" s="103">
        <v>0</v>
      </c>
      <c r="R31" s="84">
        <v>0</v>
      </c>
      <c r="S31" s="85">
        <v>0</v>
      </c>
      <c r="T31" s="84">
        <v>0</v>
      </c>
    </row>
    <row r="32" spans="1:20" ht="19.5" customHeight="1">
      <c r="A32" s="83" t="s">
        <v>87</v>
      </c>
      <c r="B32" s="83" t="s">
        <v>92</v>
      </c>
      <c r="C32" s="83" t="s">
        <v>92</v>
      </c>
      <c r="D32" s="83" t="s">
        <v>114</v>
      </c>
      <c r="E32" s="83" t="s">
        <v>96</v>
      </c>
      <c r="F32" s="103">
        <v>87.87</v>
      </c>
      <c r="G32" s="103">
        <v>52.87</v>
      </c>
      <c r="H32" s="103">
        <v>35</v>
      </c>
      <c r="I32" s="103">
        <v>0</v>
      </c>
      <c r="J32" s="84">
        <v>0</v>
      </c>
      <c r="K32" s="85">
        <v>0</v>
      </c>
      <c r="L32" s="103">
        <v>0</v>
      </c>
      <c r="M32" s="84">
        <v>0</v>
      </c>
      <c r="N32" s="85">
        <f t="shared" si="0"/>
        <v>0</v>
      </c>
      <c r="O32" s="103">
        <v>0</v>
      </c>
      <c r="P32" s="103">
        <v>0</v>
      </c>
      <c r="Q32" s="103">
        <v>0</v>
      </c>
      <c r="R32" s="84">
        <v>0</v>
      </c>
      <c r="S32" s="85">
        <v>0</v>
      </c>
      <c r="T32" s="84">
        <v>0</v>
      </c>
    </row>
    <row r="33" spans="1:20" ht="19.5" customHeight="1">
      <c r="A33" s="83" t="s">
        <v>97</v>
      </c>
      <c r="B33" s="83" t="s">
        <v>98</v>
      </c>
      <c r="C33" s="83" t="s">
        <v>98</v>
      </c>
      <c r="D33" s="83" t="s">
        <v>114</v>
      </c>
      <c r="E33" s="83" t="s">
        <v>100</v>
      </c>
      <c r="F33" s="103">
        <v>134.31</v>
      </c>
      <c r="G33" s="103">
        <v>0</v>
      </c>
      <c r="H33" s="103">
        <v>134.31</v>
      </c>
      <c r="I33" s="103">
        <v>0</v>
      </c>
      <c r="J33" s="84">
        <v>0</v>
      </c>
      <c r="K33" s="85">
        <v>0</v>
      </c>
      <c r="L33" s="103">
        <v>0</v>
      </c>
      <c r="M33" s="84">
        <v>0</v>
      </c>
      <c r="N33" s="85">
        <f t="shared" si="0"/>
        <v>0</v>
      </c>
      <c r="O33" s="103">
        <v>0</v>
      </c>
      <c r="P33" s="103">
        <v>0</v>
      </c>
      <c r="Q33" s="103">
        <v>0</v>
      </c>
      <c r="R33" s="84">
        <v>0</v>
      </c>
      <c r="S33" s="85">
        <v>0</v>
      </c>
      <c r="T33" s="84">
        <v>0</v>
      </c>
    </row>
    <row r="34" spans="1:20" ht="19.5" customHeight="1">
      <c r="A34" s="83" t="s">
        <v>97</v>
      </c>
      <c r="B34" s="83" t="s">
        <v>98</v>
      </c>
      <c r="C34" s="83" t="s">
        <v>101</v>
      </c>
      <c r="D34" s="83" t="s">
        <v>114</v>
      </c>
      <c r="E34" s="83" t="s">
        <v>102</v>
      </c>
      <c r="F34" s="103">
        <v>67.15</v>
      </c>
      <c r="G34" s="103">
        <v>0</v>
      </c>
      <c r="H34" s="103">
        <v>67.15</v>
      </c>
      <c r="I34" s="103">
        <v>0</v>
      </c>
      <c r="J34" s="84">
        <v>0</v>
      </c>
      <c r="K34" s="85">
        <v>0</v>
      </c>
      <c r="L34" s="103">
        <v>0</v>
      </c>
      <c r="M34" s="84">
        <v>0</v>
      </c>
      <c r="N34" s="85">
        <f t="shared" si="0"/>
        <v>0</v>
      </c>
      <c r="O34" s="103">
        <v>0</v>
      </c>
      <c r="P34" s="103">
        <v>0</v>
      </c>
      <c r="Q34" s="103">
        <v>0</v>
      </c>
      <c r="R34" s="84">
        <v>0</v>
      </c>
      <c r="S34" s="85">
        <v>0</v>
      </c>
      <c r="T34" s="84">
        <v>0</v>
      </c>
    </row>
    <row r="35" spans="1:20" ht="19.5" customHeight="1">
      <c r="A35" s="83" t="s">
        <v>97</v>
      </c>
      <c r="B35" s="83" t="s">
        <v>83</v>
      </c>
      <c r="C35" s="83" t="s">
        <v>88</v>
      </c>
      <c r="D35" s="83" t="s">
        <v>114</v>
      </c>
      <c r="E35" s="83" t="s">
        <v>118</v>
      </c>
      <c r="F35" s="103">
        <v>12</v>
      </c>
      <c r="G35" s="103">
        <v>0</v>
      </c>
      <c r="H35" s="103">
        <v>12</v>
      </c>
      <c r="I35" s="103">
        <v>0</v>
      </c>
      <c r="J35" s="84">
        <v>0</v>
      </c>
      <c r="K35" s="85">
        <v>0</v>
      </c>
      <c r="L35" s="103">
        <v>0</v>
      </c>
      <c r="M35" s="84">
        <v>0</v>
      </c>
      <c r="N35" s="85">
        <f t="shared" si="0"/>
        <v>0</v>
      </c>
      <c r="O35" s="103">
        <v>0</v>
      </c>
      <c r="P35" s="103">
        <v>0</v>
      </c>
      <c r="Q35" s="103">
        <v>0</v>
      </c>
      <c r="R35" s="84">
        <v>0</v>
      </c>
      <c r="S35" s="85">
        <v>0</v>
      </c>
      <c r="T35" s="84">
        <v>0</v>
      </c>
    </row>
    <row r="36" spans="1:20" ht="19.5" customHeight="1">
      <c r="A36" s="83" t="s">
        <v>103</v>
      </c>
      <c r="B36" s="83" t="s">
        <v>104</v>
      </c>
      <c r="C36" s="83" t="s">
        <v>90</v>
      </c>
      <c r="D36" s="83" t="s">
        <v>114</v>
      </c>
      <c r="E36" s="83" t="s">
        <v>105</v>
      </c>
      <c r="F36" s="103">
        <v>98.91</v>
      </c>
      <c r="G36" s="103">
        <v>0</v>
      </c>
      <c r="H36" s="103">
        <v>98.91</v>
      </c>
      <c r="I36" s="103">
        <v>0</v>
      </c>
      <c r="J36" s="84">
        <v>0</v>
      </c>
      <c r="K36" s="85">
        <v>0</v>
      </c>
      <c r="L36" s="103">
        <v>0</v>
      </c>
      <c r="M36" s="84">
        <v>0</v>
      </c>
      <c r="N36" s="85">
        <f t="shared" si="0"/>
        <v>0</v>
      </c>
      <c r="O36" s="103">
        <v>0</v>
      </c>
      <c r="P36" s="103">
        <v>0</v>
      </c>
      <c r="Q36" s="103">
        <v>0</v>
      </c>
      <c r="R36" s="84">
        <v>0</v>
      </c>
      <c r="S36" s="85">
        <v>0</v>
      </c>
      <c r="T36" s="84">
        <v>0</v>
      </c>
    </row>
    <row r="37" spans="1:20" ht="19.5" customHeight="1">
      <c r="A37" s="83" t="s">
        <v>106</v>
      </c>
      <c r="B37" s="83" t="s">
        <v>88</v>
      </c>
      <c r="C37" s="83" t="s">
        <v>101</v>
      </c>
      <c r="D37" s="83" t="s">
        <v>114</v>
      </c>
      <c r="E37" s="83" t="s">
        <v>107</v>
      </c>
      <c r="F37" s="103">
        <v>157.1</v>
      </c>
      <c r="G37" s="103">
        <v>157.1</v>
      </c>
      <c r="H37" s="103">
        <v>0</v>
      </c>
      <c r="I37" s="103">
        <v>0</v>
      </c>
      <c r="J37" s="84">
        <v>0</v>
      </c>
      <c r="K37" s="85">
        <v>0</v>
      </c>
      <c r="L37" s="103">
        <v>0</v>
      </c>
      <c r="M37" s="84">
        <v>0</v>
      </c>
      <c r="N37" s="85">
        <f t="shared" si="0"/>
        <v>0</v>
      </c>
      <c r="O37" s="103">
        <v>0</v>
      </c>
      <c r="P37" s="103">
        <v>0</v>
      </c>
      <c r="Q37" s="103">
        <v>0</v>
      </c>
      <c r="R37" s="84">
        <v>0</v>
      </c>
      <c r="S37" s="85">
        <v>0</v>
      </c>
      <c r="T37" s="84">
        <v>0</v>
      </c>
    </row>
    <row r="38" spans="1:20" ht="19.5" customHeight="1">
      <c r="A38" s="83" t="s">
        <v>106</v>
      </c>
      <c r="B38" s="83" t="s">
        <v>88</v>
      </c>
      <c r="C38" s="83" t="s">
        <v>92</v>
      </c>
      <c r="D38" s="83" t="s">
        <v>114</v>
      </c>
      <c r="E38" s="83" t="s">
        <v>108</v>
      </c>
      <c r="F38" s="103">
        <v>30.91</v>
      </c>
      <c r="G38" s="103">
        <v>30.91</v>
      </c>
      <c r="H38" s="103">
        <v>0</v>
      </c>
      <c r="I38" s="103">
        <v>0</v>
      </c>
      <c r="J38" s="84">
        <v>0</v>
      </c>
      <c r="K38" s="85">
        <v>0</v>
      </c>
      <c r="L38" s="103">
        <v>0</v>
      </c>
      <c r="M38" s="84">
        <v>0</v>
      </c>
      <c r="N38" s="85">
        <f t="shared" si="0"/>
        <v>0</v>
      </c>
      <c r="O38" s="103">
        <v>0</v>
      </c>
      <c r="P38" s="103">
        <v>0</v>
      </c>
      <c r="Q38" s="103">
        <v>0</v>
      </c>
      <c r="R38" s="84">
        <v>0</v>
      </c>
      <c r="S38" s="85">
        <v>0</v>
      </c>
      <c r="T38" s="84">
        <v>0</v>
      </c>
    </row>
    <row r="39" spans="1:20" ht="19.5" customHeight="1">
      <c r="A39" s="83" t="s">
        <v>106</v>
      </c>
      <c r="B39" s="83" t="s">
        <v>92</v>
      </c>
      <c r="C39" s="83" t="s">
        <v>92</v>
      </c>
      <c r="D39" s="83" t="s">
        <v>114</v>
      </c>
      <c r="E39" s="83" t="s">
        <v>109</v>
      </c>
      <c r="F39" s="103">
        <v>21.57</v>
      </c>
      <c r="G39" s="103">
        <v>21.57</v>
      </c>
      <c r="H39" s="103">
        <v>0</v>
      </c>
      <c r="I39" s="103">
        <v>0</v>
      </c>
      <c r="J39" s="84">
        <v>0</v>
      </c>
      <c r="K39" s="85">
        <v>0</v>
      </c>
      <c r="L39" s="103">
        <v>0</v>
      </c>
      <c r="M39" s="84">
        <v>0</v>
      </c>
      <c r="N39" s="85">
        <f t="shared" si="0"/>
        <v>0</v>
      </c>
      <c r="O39" s="103">
        <v>0</v>
      </c>
      <c r="P39" s="103">
        <v>0</v>
      </c>
      <c r="Q39" s="103">
        <v>0</v>
      </c>
      <c r="R39" s="84">
        <v>0</v>
      </c>
      <c r="S39" s="85">
        <v>0</v>
      </c>
      <c r="T39" s="84">
        <v>0</v>
      </c>
    </row>
    <row r="40" spans="1:20" ht="19.5" customHeight="1">
      <c r="A40" s="83" t="s">
        <v>110</v>
      </c>
      <c r="B40" s="83" t="s">
        <v>90</v>
      </c>
      <c r="C40" s="83" t="s">
        <v>88</v>
      </c>
      <c r="D40" s="83" t="s">
        <v>114</v>
      </c>
      <c r="E40" s="83" t="s">
        <v>111</v>
      </c>
      <c r="F40" s="103">
        <v>117.69</v>
      </c>
      <c r="G40" s="103">
        <v>0</v>
      </c>
      <c r="H40" s="103">
        <v>117.69</v>
      </c>
      <c r="I40" s="103">
        <v>0</v>
      </c>
      <c r="J40" s="84">
        <v>0</v>
      </c>
      <c r="K40" s="85">
        <v>0</v>
      </c>
      <c r="L40" s="103">
        <v>0</v>
      </c>
      <c r="M40" s="84">
        <v>0</v>
      </c>
      <c r="N40" s="85">
        <f t="shared" si="0"/>
        <v>0</v>
      </c>
      <c r="O40" s="103">
        <v>0</v>
      </c>
      <c r="P40" s="103">
        <v>0</v>
      </c>
      <c r="Q40" s="103">
        <v>0</v>
      </c>
      <c r="R40" s="84">
        <v>0</v>
      </c>
      <c r="S40" s="85">
        <v>0</v>
      </c>
      <c r="T40" s="84">
        <v>0</v>
      </c>
    </row>
    <row r="41" spans="1:20" ht="19.5" customHeight="1">
      <c r="A41" s="83" t="s">
        <v>110</v>
      </c>
      <c r="B41" s="83" t="s">
        <v>90</v>
      </c>
      <c r="C41" s="83" t="s">
        <v>84</v>
      </c>
      <c r="D41" s="83" t="s">
        <v>114</v>
      </c>
      <c r="E41" s="83" t="s">
        <v>112</v>
      </c>
      <c r="F41" s="103">
        <v>53.35</v>
      </c>
      <c r="G41" s="103">
        <v>0</v>
      </c>
      <c r="H41" s="103">
        <v>53.35</v>
      </c>
      <c r="I41" s="103">
        <v>0</v>
      </c>
      <c r="J41" s="84">
        <v>0</v>
      </c>
      <c r="K41" s="85">
        <v>0</v>
      </c>
      <c r="L41" s="103">
        <v>0</v>
      </c>
      <c r="M41" s="84">
        <v>0</v>
      </c>
      <c r="N41" s="85">
        <f t="shared" si="0"/>
        <v>0</v>
      </c>
      <c r="O41" s="103">
        <v>0</v>
      </c>
      <c r="P41" s="103">
        <v>0</v>
      </c>
      <c r="Q41" s="103">
        <v>0</v>
      </c>
      <c r="R41" s="84">
        <v>0</v>
      </c>
      <c r="S41" s="85">
        <v>0</v>
      </c>
      <c r="T41" s="84">
        <v>0</v>
      </c>
    </row>
    <row r="42" spans="1:20" ht="19.5" customHeight="1">
      <c r="A42" s="83" t="s">
        <v>36</v>
      </c>
      <c r="B42" s="83" t="s">
        <v>36</v>
      </c>
      <c r="C42" s="83" t="s">
        <v>36</v>
      </c>
      <c r="D42" s="83" t="s">
        <v>36</v>
      </c>
      <c r="E42" s="83" t="s">
        <v>119</v>
      </c>
      <c r="F42" s="103">
        <v>9194.52</v>
      </c>
      <c r="G42" s="103">
        <v>5100.68</v>
      </c>
      <c r="H42" s="103">
        <v>2096.99</v>
      </c>
      <c r="I42" s="103">
        <v>0</v>
      </c>
      <c r="J42" s="84">
        <v>0</v>
      </c>
      <c r="K42" s="85">
        <v>1369.85</v>
      </c>
      <c r="L42" s="103">
        <v>0</v>
      </c>
      <c r="M42" s="84">
        <v>0</v>
      </c>
      <c r="N42" s="85">
        <f t="shared" si="0"/>
        <v>0</v>
      </c>
      <c r="O42" s="103">
        <v>0</v>
      </c>
      <c r="P42" s="103">
        <v>0</v>
      </c>
      <c r="Q42" s="103">
        <v>0</v>
      </c>
      <c r="R42" s="84">
        <v>0</v>
      </c>
      <c r="S42" s="85">
        <v>627</v>
      </c>
      <c r="T42" s="84">
        <v>0</v>
      </c>
    </row>
    <row r="43" spans="1:20" ht="19.5" customHeight="1">
      <c r="A43" s="83" t="s">
        <v>120</v>
      </c>
      <c r="B43" s="83" t="s">
        <v>121</v>
      </c>
      <c r="C43" s="83" t="s">
        <v>92</v>
      </c>
      <c r="D43" s="83" t="s">
        <v>122</v>
      </c>
      <c r="E43" s="83" t="s">
        <v>123</v>
      </c>
      <c r="F43" s="103">
        <v>2.25</v>
      </c>
      <c r="G43" s="103">
        <v>2.25</v>
      </c>
      <c r="H43" s="103">
        <v>0</v>
      </c>
      <c r="I43" s="103">
        <v>0</v>
      </c>
      <c r="J43" s="84">
        <v>0</v>
      </c>
      <c r="K43" s="85">
        <v>0</v>
      </c>
      <c r="L43" s="103">
        <v>0</v>
      </c>
      <c r="M43" s="84">
        <v>0</v>
      </c>
      <c r="N43" s="85">
        <f t="shared" si="0"/>
        <v>0</v>
      </c>
      <c r="O43" s="103">
        <v>0</v>
      </c>
      <c r="P43" s="103">
        <v>0</v>
      </c>
      <c r="Q43" s="103">
        <v>0</v>
      </c>
      <c r="R43" s="84">
        <v>0</v>
      </c>
      <c r="S43" s="85">
        <v>0</v>
      </c>
      <c r="T43" s="84">
        <v>0</v>
      </c>
    </row>
    <row r="44" spans="1:20" ht="19.5" customHeight="1">
      <c r="A44" s="83" t="s">
        <v>87</v>
      </c>
      <c r="B44" s="83" t="s">
        <v>90</v>
      </c>
      <c r="C44" s="83" t="s">
        <v>101</v>
      </c>
      <c r="D44" s="83" t="s">
        <v>122</v>
      </c>
      <c r="E44" s="83" t="s">
        <v>115</v>
      </c>
      <c r="F44" s="103">
        <v>0.87</v>
      </c>
      <c r="G44" s="103">
        <v>0.87</v>
      </c>
      <c r="H44" s="103">
        <v>0</v>
      </c>
      <c r="I44" s="103">
        <v>0</v>
      </c>
      <c r="J44" s="84">
        <v>0</v>
      </c>
      <c r="K44" s="85">
        <v>0</v>
      </c>
      <c r="L44" s="103">
        <v>0</v>
      </c>
      <c r="M44" s="84">
        <v>0</v>
      </c>
      <c r="N44" s="85">
        <f t="shared" si="0"/>
        <v>0</v>
      </c>
      <c r="O44" s="103">
        <v>0</v>
      </c>
      <c r="P44" s="103">
        <v>0</v>
      </c>
      <c r="Q44" s="103">
        <v>0</v>
      </c>
      <c r="R44" s="84">
        <v>0</v>
      </c>
      <c r="S44" s="85">
        <v>0</v>
      </c>
      <c r="T44" s="84">
        <v>0</v>
      </c>
    </row>
    <row r="45" spans="1:20" ht="19.5" customHeight="1">
      <c r="A45" s="83" t="s">
        <v>87</v>
      </c>
      <c r="B45" s="83" t="s">
        <v>84</v>
      </c>
      <c r="C45" s="83" t="s">
        <v>88</v>
      </c>
      <c r="D45" s="83" t="s">
        <v>122</v>
      </c>
      <c r="E45" s="83" t="s">
        <v>89</v>
      </c>
      <c r="F45" s="103">
        <v>627.84</v>
      </c>
      <c r="G45" s="103">
        <v>0</v>
      </c>
      <c r="H45" s="103">
        <v>609.84</v>
      </c>
      <c r="I45" s="103">
        <v>0</v>
      </c>
      <c r="J45" s="84">
        <v>0</v>
      </c>
      <c r="K45" s="85">
        <v>18</v>
      </c>
      <c r="L45" s="103">
        <v>0</v>
      </c>
      <c r="M45" s="84">
        <v>0</v>
      </c>
      <c r="N45" s="85">
        <f t="shared" si="0"/>
        <v>0</v>
      </c>
      <c r="O45" s="103">
        <v>0</v>
      </c>
      <c r="P45" s="103">
        <v>0</v>
      </c>
      <c r="Q45" s="103">
        <v>0</v>
      </c>
      <c r="R45" s="84">
        <v>0</v>
      </c>
      <c r="S45" s="85">
        <v>0</v>
      </c>
      <c r="T45" s="84">
        <v>0</v>
      </c>
    </row>
    <row r="46" spans="1:20" ht="19.5" customHeight="1">
      <c r="A46" s="83" t="s">
        <v>87</v>
      </c>
      <c r="B46" s="83" t="s">
        <v>84</v>
      </c>
      <c r="C46" s="83" t="s">
        <v>90</v>
      </c>
      <c r="D46" s="83" t="s">
        <v>122</v>
      </c>
      <c r="E46" s="83" t="s">
        <v>91</v>
      </c>
      <c r="F46" s="103">
        <v>5476.46</v>
      </c>
      <c r="G46" s="103">
        <v>2440.61</v>
      </c>
      <c r="H46" s="103">
        <v>1057</v>
      </c>
      <c r="I46" s="103">
        <v>0</v>
      </c>
      <c r="J46" s="84">
        <v>0</v>
      </c>
      <c r="K46" s="85">
        <v>1351.85</v>
      </c>
      <c r="L46" s="103">
        <v>0</v>
      </c>
      <c r="M46" s="84">
        <v>0</v>
      </c>
      <c r="N46" s="85">
        <f t="shared" si="0"/>
        <v>0</v>
      </c>
      <c r="O46" s="103">
        <v>0</v>
      </c>
      <c r="P46" s="103">
        <v>0</v>
      </c>
      <c r="Q46" s="103">
        <v>0</v>
      </c>
      <c r="R46" s="84">
        <v>0</v>
      </c>
      <c r="S46" s="85">
        <v>627</v>
      </c>
      <c r="T46" s="84">
        <v>0</v>
      </c>
    </row>
    <row r="47" spans="1:20" ht="19.5" customHeight="1">
      <c r="A47" s="83" t="s">
        <v>87</v>
      </c>
      <c r="B47" s="83" t="s">
        <v>94</v>
      </c>
      <c r="C47" s="83" t="s">
        <v>94</v>
      </c>
      <c r="D47" s="83" t="s">
        <v>122</v>
      </c>
      <c r="E47" s="83" t="s">
        <v>124</v>
      </c>
      <c r="F47" s="103">
        <v>57.51</v>
      </c>
      <c r="G47" s="103">
        <v>27</v>
      </c>
      <c r="H47" s="103">
        <v>30.51</v>
      </c>
      <c r="I47" s="103">
        <v>0</v>
      </c>
      <c r="J47" s="84">
        <v>0</v>
      </c>
      <c r="K47" s="85">
        <v>0</v>
      </c>
      <c r="L47" s="103">
        <v>0</v>
      </c>
      <c r="M47" s="84">
        <v>0</v>
      </c>
      <c r="N47" s="85">
        <f t="shared" si="0"/>
        <v>0</v>
      </c>
      <c r="O47" s="103">
        <v>0</v>
      </c>
      <c r="P47" s="103">
        <v>0</v>
      </c>
      <c r="Q47" s="103">
        <v>0</v>
      </c>
      <c r="R47" s="84">
        <v>0</v>
      </c>
      <c r="S47" s="85">
        <v>0</v>
      </c>
      <c r="T47" s="84">
        <v>0</v>
      </c>
    </row>
    <row r="48" spans="1:20" ht="19.5" customHeight="1">
      <c r="A48" s="83" t="s">
        <v>87</v>
      </c>
      <c r="B48" s="83" t="s">
        <v>94</v>
      </c>
      <c r="C48" s="83" t="s">
        <v>92</v>
      </c>
      <c r="D48" s="83" t="s">
        <v>122</v>
      </c>
      <c r="E48" s="83" t="s">
        <v>95</v>
      </c>
      <c r="F48" s="103">
        <v>69.11</v>
      </c>
      <c r="G48" s="103">
        <v>69.11</v>
      </c>
      <c r="H48" s="103">
        <v>0</v>
      </c>
      <c r="I48" s="103">
        <v>0</v>
      </c>
      <c r="J48" s="84">
        <v>0</v>
      </c>
      <c r="K48" s="85">
        <v>0</v>
      </c>
      <c r="L48" s="103">
        <v>0</v>
      </c>
      <c r="M48" s="84">
        <v>0</v>
      </c>
      <c r="N48" s="85">
        <f t="shared" si="0"/>
        <v>0</v>
      </c>
      <c r="O48" s="103">
        <v>0</v>
      </c>
      <c r="P48" s="103">
        <v>0</v>
      </c>
      <c r="Q48" s="103">
        <v>0</v>
      </c>
      <c r="R48" s="84">
        <v>0</v>
      </c>
      <c r="S48" s="85">
        <v>0</v>
      </c>
      <c r="T48" s="84">
        <v>0</v>
      </c>
    </row>
    <row r="49" spans="1:20" ht="19.5" customHeight="1">
      <c r="A49" s="83" t="s">
        <v>87</v>
      </c>
      <c r="B49" s="83" t="s">
        <v>92</v>
      </c>
      <c r="C49" s="83" t="s">
        <v>92</v>
      </c>
      <c r="D49" s="83" t="s">
        <v>122</v>
      </c>
      <c r="E49" s="83" t="s">
        <v>96</v>
      </c>
      <c r="F49" s="103">
        <v>7.79</v>
      </c>
      <c r="G49" s="103">
        <v>7.79</v>
      </c>
      <c r="H49" s="103">
        <v>0</v>
      </c>
      <c r="I49" s="103">
        <v>0</v>
      </c>
      <c r="J49" s="84">
        <v>0</v>
      </c>
      <c r="K49" s="85">
        <v>0</v>
      </c>
      <c r="L49" s="103">
        <v>0</v>
      </c>
      <c r="M49" s="84">
        <v>0</v>
      </c>
      <c r="N49" s="85">
        <f t="shared" si="0"/>
        <v>0</v>
      </c>
      <c r="O49" s="103">
        <v>0</v>
      </c>
      <c r="P49" s="103">
        <v>0</v>
      </c>
      <c r="Q49" s="103">
        <v>0</v>
      </c>
      <c r="R49" s="84">
        <v>0</v>
      </c>
      <c r="S49" s="85">
        <v>0</v>
      </c>
      <c r="T49" s="84">
        <v>0</v>
      </c>
    </row>
    <row r="50" spans="1:20" ht="19.5" customHeight="1">
      <c r="A50" s="83" t="s">
        <v>97</v>
      </c>
      <c r="B50" s="83" t="s">
        <v>98</v>
      </c>
      <c r="C50" s="83" t="s">
        <v>98</v>
      </c>
      <c r="D50" s="83" t="s">
        <v>122</v>
      </c>
      <c r="E50" s="83" t="s">
        <v>100</v>
      </c>
      <c r="F50" s="103">
        <v>100</v>
      </c>
      <c r="G50" s="103">
        <v>0</v>
      </c>
      <c r="H50" s="103">
        <v>100</v>
      </c>
      <c r="I50" s="103">
        <v>0</v>
      </c>
      <c r="J50" s="84">
        <v>0</v>
      </c>
      <c r="K50" s="85">
        <v>0</v>
      </c>
      <c r="L50" s="103">
        <v>0</v>
      </c>
      <c r="M50" s="84">
        <v>0</v>
      </c>
      <c r="N50" s="85">
        <f t="shared" si="0"/>
        <v>0</v>
      </c>
      <c r="O50" s="103">
        <v>0</v>
      </c>
      <c r="P50" s="103">
        <v>0</v>
      </c>
      <c r="Q50" s="103">
        <v>0</v>
      </c>
      <c r="R50" s="84">
        <v>0</v>
      </c>
      <c r="S50" s="85">
        <v>0</v>
      </c>
      <c r="T50" s="84">
        <v>0</v>
      </c>
    </row>
    <row r="51" spans="1:20" ht="19.5" customHeight="1">
      <c r="A51" s="83" t="s">
        <v>97</v>
      </c>
      <c r="B51" s="83" t="s">
        <v>98</v>
      </c>
      <c r="C51" s="83" t="s">
        <v>101</v>
      </c>
      <c r="D51" s="83" t="s">
        <v>122</v>
      </c>
      <c r="E51" s="83" t="s">
        <v>102</v>
      </c>
      <c r="F51" s="103">
        <v>50</v>
      </c>
      <c r="G51" s="103">
        <v>0</v>
      </c>
      <c r="H51" s="103">
        <v>50</v>
      </c>
      <c r="I51" s="103">
        <v>0</v>
      </c>
      <c r="J51" s="84">
        <v>0</v>
      </c>
      <c r="K51" s="85">
        <v>0</v>
      </c>
      <c r="L51" s="103">
        <v>0</v>
      </c>
      <c r="M51" s="84">
        <v>0</v>
      </c>
      <c r="N51" s="85">
        <f t="shared" si="0"/>
        <v>0</v>
      </c>
      <c r="O51" s="103">
        <v>0</v>
      </c>
      <c r="P51" s="103">
        <v>0</v>
      </c>
      <c r="Q51" s="103">
        <v>0</v>
      </c>
      <c r="R51" s="84">
        <v>0</v>
      </c>
      <c r="S51" s="85">
        <v>0</v>
      </c>
      <c r="T51" s="84">
        <v>0</v>
      </c>
    </row>
    <row r="52" spans="1:20" ht="19.5" customHeight="1">
      <c r="A52" s="83" t="s">
        <v>103</v>
      </c>
      <c r="B52" s="83" t="s">
        <v>104</v>
      </c>
      <c r="C52" s="83" t="s">
        <v>90</v>
      </c>
      <c r="D52" s="83" t="s">
        <v>122</v>
      </c>
      <c r="E52" s="83" t="s">
        <v>105</v>
      </c>
      <c r="F52" s="103">
        <v>70</v>
      </c>
      <c r="G52" s="103">
        <v>0</v>
      </c>
      <c r="H52" s="103">
        <v>70</v>
      </c>
      <c r="I52" s="103">
        <v>0</v>
      </c>
      <c r="J52" s="84">
        <v>0</v>
      </c>
      <c r="K52" s="85">
        <v>0</v>
      </c>
      <c r="L52" s="103">
        <v>0</v>
      </c>
      <c r="M52" s="84">
        <v>0</v>
      </c>
      <c r="N52" s="85">
        <f t="shared" si="0"/>
        <v>0</v>
      </c>
      <c r="O52" s="103">
        <v>0</v>
      </c>
      <c r="P52" s="103">
        <v>0</v>
      </c>
      <c r="Q52" s="103">
        <v>0</v>
      </c>
      <c r="R52" s="84">
        <v>0</v>
      </c>
      <c r="S52" s="85">
        <v>0</v>
      </c>
      <c r="T52" s="84">
        <v>0</v>
      </c>
    </row>
    <row r="53" spans="1:20" ht="19.5" customHeight="1">
      <c r="A53" s="83" t="s">
        <v>106</v>
      </c>
      <c r="B53" s="83" t="s">
        <v>88</v>
      </c>
      <c r="C53" s="83" t="s">
        <v>101</v>
      </c>
      <c r="D53" s="83" t="s">
        <v>122</v>
      </c>
      <c r="E53" s="83" t="s">
        <v>107</v>
      </c>
      <c r="F53" s="103">
        <v>13.07</v>
      </c>
      <c r="G53" s="103">
        <v>13.07</v>
      </c>
      <c r="H53" s="103">
        <v>0</v>
      </c>
      <c r="I53" s="103">
        <v>0</v>
      </c>
      <c r="J53" s="84">
        <v>0</v>
      </c>
      <c r="K53" s="85">
        <v>0</v>
      </c>
      <c r="L53" s="103">
        <v>0</v>
      </c>
      <c r="M53" s="84">
        <v>0</v>
      </c>
      <c r="N53" s="85">
        <f t="shared" si="0"/>
        <v>0</v>
      </c>
      <c r="O53" s="103">
        <v>0</v>
      </c>
      <c r="P53" s="103">
        <v>0</v>
      </c>
      <c r="Q53" s="103">
        <v>0</v>
      </c>
      <c r="R53" s="84">
        <v>0</v>
      </c>
      <c r="S53" s="85">
        <v>0</v>
      </c>
      <c r="T53" s="84">
        <v>0</v>
      </c>
    </row>
    <row r="54" spans="1:20" ht="19.5" customHeight="1">
      <c r="A54" s="83" t="s">
        <v>106</v>
      </c>
      <c r="B54" s="83" t="s">
        <v>88</v>
      </c>
      <c r="C54" s="83" t="s">
        <v>92</v>
      </c>
      <c r="D54" s="83" t="s">
        <v>122</v>
      </c>
      <c r="E54" s="83" t="s">
        <v>108</v>
      </c>
      <c r="F54" s="103">
        <v>3.7</v>
      </c>
      <c r="G54" s="103">
        <v>3.7</v>
      </c>
      <c r="H54" s="103">
        <v>0</v>
      </c>
      <c r="I54" s="103">
        <v>0</v>
      </c>
      <c r="J54" s="84">
        <v>0</v>
      </c>
      <c r="K54" s="85">
        <v>0</v>
      </c>
      <c r="L54" s="103">
        <v>0</v>
      </c>
      <c r="M54" s="84">
        <v>0</v>
      </c>
      <c r="N54" s="85">
        <f t="shared" si="0"/>
        <v>0</v>
      </c>
      <c r="O54" s="103">
        <v>0</v>
      </c>
      <c r="P54" s="103">
        <v>0</v>
      </c>
      <c r="Q54" s="103">
        <v>0</v>
      </c>
      <c r="R54" s="84">
        <v>0</v>
      </c>
      <c r="S54" s="85">
        <v>0</v>
      </c>
      <c r="T54" s="84">
        <v>0</v>
      </c>
    </row>
    <row r="55" spans="1:20" ht="19.5" customHeight="1">
      <c r="A55" s="83" t="s">
        <v>106</v>
      </c>
      <c r="B55" s="83" t="s">
        <v>92</v>
      </c>
      <c r="C55" s="83" t="s">
        <v>92</v>
      </c>
      <c r="D55" s="83" t="s">
        <v>122</v>
      </c>
      <c r="E55" s="83" t="s">
        <v>109</v>
      </c>
      <c r="F55" s="103">
        <v>6.28</v>
      </c>
      <c r="G55" s="103">
        <v>6.28</v>
      </c>
      <c r="H55" s="103">
        <v>0</v>
      </c>
      <c r="I55" s="103">
        <v>0</v>
      </c>
      <c r="J55" s="84">
        <v>0</v>
      </c>
      <c r="K55" s="85">
        <v>0</v>
      </c>
      <c r="L55" s="103">
        <v>0</v>
      </c>
      <c r="M55" s="84">
        <v>0</v>
      </c>
      <c r="N55" s="85">
        <f t="shared" si="0"/>
        <v>0</v>
      </c>
      <c r="O55" s="103">
        <v>0</v>
      </c>
      <c r="P55" s="103">
        <v>0</v>
      </c>
      <c r="Q55" s="103">
        <v>0</v>
      </c>
      <c r="R55" s="84">
        <v>0</v>
      </c>
      <c r="S55" s="85">
        <v>0</v>
      </c>
      <c r="T55" s="84">
        <v>0</v>
      </c>
    </row>
    <row r="56" spans="1:20" ht="19.5" customHeight="1">
      <c r="A56" s="83" t="s">
        <v>110</v>
      </c>
      <c r="B56" s="83" t="s">
        <v>90</v>
      </c>
      <c r="C56" s="83" t="s">
        <v>88</v>
      </c>
      <c r="D56" s="83" t="s">
        <v>122</v>
      </c>
      <c r="E56" s="83" t="s">
        <v>111</v>
      </c>
      <c r="F56" s="103">
        <v>130</v>
      </c>
      <c r="G56" s="103">
        <v>0</v>
      </c>
      <c r="H56" s="103">
        <v>130</v>
      </c>
      <c r="I56" s="103">
        <v>0</v>
      </c>
      <c r="J56" s="84">
        <v>0</v>
      </c>
      <c r="K56" s="85">
        <v>0</v>
      </c>
      <c r="L56" s="103">
        <v>0</v>
      </c>
      <c r="M56" s="84">
        <v>0</v>
      </c>
      <c r="N56" s="85">
        <f t="shared" si="0"/>
        <v>0</v>
      </c>
      <c r="O56" s="103">
        <v>0</v>
      </c>
      <c r="P56" s="103">
        <v>0</v>
      </c>
      <c r="Q56" s="103">
        <v>0</v>
      </c>
      <c r="R56" s="84">
        <v>0</v>
      </c>
      <c r="S56" s="85">
        <v>0</v>
      </c>
      <c r="T56" s="84">
        <v>0</v>
      </c>
    </row>
    <row r="57" spans="1:20" ht="19.5" customHeight="1">
      <c r="A57" s="83" t="s">
        <v>110</v>
      </c>
      <c r="B57" s="83" t="s">
        <v>90</v>
      </c>
      <c r="C57" s="83" t="s">
        <v>84</v>
      </c>
      <c r="D57" s="83" t="s">
        <v>122</v>
      </c>
      <c r="E57" s="83" t="s">
        <v>112</v>
      </c>
      <c r="F57" s="103">
        <v>49.64</v>
      </c>
      <c r="G57" s="103">
        <v>0</v>
      </c>
      <c r="H57" s="103">
        <v>49.64</v>
      </c>
      <c r="I57" s="103">
        <v>0</v>
      </c>
      <c r="J57" s="84">
        <v>0</v>
      </c>
      <c r="K57" s="85">
        <v>0</v>
      </c>
      <c r="L57" s="103">
        <v>0</v>
      </c>
      <c r="M57" s="84">
        <v>0</v>
      </c>
      <c r="N57" s="85">
        <f t="shared" si="0"/>
        <v>0</v>
      </c>
      <c r="O57" s="103">
        <v>0</v>
      </c>
      <c r="P57" s="103">
        <v>0</v>
      </c>
      <c r="Q57" s="103">
        <v>0</v>
      </c>
      <c r="R57" s="84">
        <v>0</v>
      </c>
      <c r="S57" s="85">
        <v>0</v>
      </c>
      <c r="T57" s="84">
        <v>0</v>
      </c>
    </row>
    <row r="58" spans="1:20" ht="19.5" customHeight="1">
      <c r="A58" s="83" t="s">
        <v>125</v>
      </c>
      <c r="B58" s="83" t="s">
        <v>126</v>
      </c>
      <c r="C58" s="83" t="s">
        <v>92</v>
      </c>
      <c r="D58" s="83" t="s">
        <v>122</v>
      </c>
      <c r="E58" s="83" t="s">
        <v>127</v>
      </c>
      <c r="F58" s="103">
        <v>2530</v>
      </c>
      <c r="G58" s="103">
        <v>2530</v>
      </c>
      <c r="H58" s="103">
        <v>0</v>
      </c>
      <c r="I58" s="103">
        <v>0</v>
      </c>
      <c r="J58" s="84">
        <v>0</v>
      </c>
      <c r="K58" s="85">
        <v>0</v>
      </c>
      <c r="L58" s="103">
        <v>0</v>
      </c>
      <c r="M58" s="84">
        <v>0</v>
      </c>
      <c r="N58" s="85">
        <f t="shared" si="0"/>
        <v>0</v>
      </c>
      <c r="O58" s="103">
        <v>0</v>
      </c>
      <c r="P58" s="103">
        <v>0</v>
      </c>
      <c r="Q58" s="103">
        <v>0</v>
      </c>
      <c r="R58" s="84">
        <v>0</v>
      </c>
      <c r="S58" s="85">
        <v>0</v>
      </c>
      <c r="T58" s="84">
        <v>0</v>
      </c>
    </row>
    <row r="59" spans="1:20" ht="19.5" customHeight="1">
      <c r="A59" s="83" t="s">
        <v>36</v>
      </c>
      <c r="B59" s="83" t="s">
        <v>36</v>
      </c>
      <c r="C59" s="83" t="s">
        <v>36</v>
      </c>
      <c r="D59" s="83" t="s">
        <v>36</v>
      </c>
      <c r="E59" s="83" t="s">
        <v>128</v>
      </c>
      <c r="F59" s="103">
        <v>3759.4</v>
      </c>
      <c r="G59" s="103">
        <v>2362.69</v>
      </c>
      <c r="H59" s="103">
        <v>1265.11</v>
      </c>
      <c r="I59" s="103">
        <v>0</v>
      </c>
      <c r="J59" s="84">
        <v>0</v>
      </c>
      <c r="K59" s="85">
        <v>0</v>
      </c>
      <c r="L59" s="103">
        <v>0</v>
      </c>
      <c r="M59" s="84">
        <v>0</v>
      </c>
      <c r="N59" s="85">
        <f t="shared" si="0"/>
        <v>0</v>
      </c>
      <c r="O59" s="103">
        <v>0</v>
      </c>
      <c r="P59" s="103">
        <v>0</v>
      </c>
      <c r="Q59" s="103">
        <v>0</v>
      </c>
      <c r="R59" s="84">
        <v>0</v>
      </c>
      <c r="S59" s="85">
        <v>131.6</v>
      </c>
      <c r="T59" s="84">
        <v>0</v>
      </c>
    </row>
    <row r="60" spans="1:20" ht="19.5" customHeight="1">
      <c r="A60" s="83" t="s">
        <v>87</v>
      </c>
      <c r="B60" s="83" t="s">
        <v>90</v>
      </c>
      <c r="C60" s="83" t="s">
        <v>101</v>
      </c>
      <c r="D60" s="83" t="s">
        <v>129</v>
      </c>
      <c r="E60" s="83" t="s">
        <v>115</v>
      </c>
      <c r="F60" s="103">
        <v>12.09</v>
      </c>
      <c r="G60" s="103">
        <v>12.09</v>
      </c>
      <c r="H60" s="103">
        <v>0</v>
      </c>
      <c r="I60" s="103">
        <v>0</v>
      </c>
      <c r="J60" s="84">
        <v>0</v>
      </c>
      <c r="K60" s="85">
        <v>0</v>
      </c>
      <c r="L60" s="103">
        <v>0</v>
      </c>
      <c r="M60" s="84">
        <v>0</v>
      </c>
      <c r="N60" s="85">
        <f t="shared" si="0"/>
        <v>0</v>
      </c>
      <c r="O60" s="103">
        <v>0</v>
      </c>
      <c r="P60" s="103">
        <v>0</v>
      </c>
      <c r="Q60" s="103">
        <v>0</v>
      </c>
      <c r="R60" s="84">
        <v>0</v>
      </c>
      <c r="S60" s="85">
        <v>0</v>
      </c>
      <c r="T60" s="84">
        <v>0</v>
      </c>
    </row>
    <row r="61" spans="1:20" ht="19.5" customHeight="1">
      <c r="A61" s="83" t="s">
        <v>87</v>
      </c>
      <c r="B61" s="83" t="s">
        <v>84</v>
      </c>
      <c r="C61" s="83" t="s">
        <v>88</v>
      </c>
      <c r="D61" s="83" t="s">
        <v>129</v>
      </c>
      <c r="E61" s="83" t="s">
        <v>89</v>
      </c>
      <c r="F61" s="103">
        <v>596.5</v>
      </c>
      <c r="G61" s="103">
        <v>0</v>
      </c>
      <c r="H61" s="103">
        <v>575.5</v>
      </c>
      <c r="I61" s="103">
        <v>0</v>
      </c>
      <c r="J61" s="84">
        <v>0</v>
      </c>
      <c r="K61" s="85">
        <v>0</v>
      </c>
      <c r="L61" s="103">
        <v>0</v>
      </c>
      <c r="M61" s="84">
        <v>0</v>
      </c>
      <c r="N61" s="85">
        <f t="shared" si="0"/>
        <v>0</v>
      </c>
      <c r="O61" s="103">
        <v>0</v>
      </c>
      <c r="P61" s="103">
        <v>0</v>
      </c>
      <c r="Q61" s="103">
        <v>0</v>
      </c>
      <c r="R61" s="84">
        <v>0</v>
      </c>
      <c r="S61" s="85">
        <v>21</v>
      </c>
      <c r="T61" s="84">
        <v>0</v>
      </c>
    </row>
    <row r="62" spans="1:20" ht="19.5" customHeight="1">
      <c r="A62" s="83" t="s">
        <v>87</v>
      </c>
      <c r="B62" s="83" t="s">
        <v>84</v>
      </c>
      <c r="C62" s="83" t="s">
        <v>90</v>
      </c>
      <c r="D62" s="83" t="s">
        <v>129</v>
      </c>
      <c r="E62" s="83" t="s">
        <v>91</v>
      </c>
      <c r="F62" s="103">
        <v>1020.22</v>
      </c>
      <c r="G62" s="103">
        <v>486.62</v>
      </c>
      <c r="H62" s="103">
        <v>423</v>
      </c>
      <c r="I62" s="103">
        <v>0</v>
      </c>
      <c r="J62" s="84">
        <v>0</v>
      </c>
      <c r="K62" s="85">
        <v>0</v>
      </c>
      <c r="L62" s="103">
        <v>0</v>
      </c>
      <c r="M62" s="84">
        <v>0</v>
      </c>
      <c r="N62" s="85">
        <f t="shared" si="0"/>
        <v>0</v>
      </c>
      <c r="O62" s="103">
        <v>0</v>
      </c>
      <c r="P62" s="103">
        <v>0</v>
      </c>
      <c r="Q62" s="103">
        <v>0</v>
      </c>
      <c r="R62" s="84">
        <v>0</v>
      </c>
      <c r="S62" s="85">
        <v>110.6</v>
      </c>
      <c r="T62" s="84">
        <v>0</v>
      </c>
    </row>
    <row r="63" spans="1:20" ht="19.5" customHeight="1">
      <c r="A63" s="83" t="s">
        <v>87</v>
      </c>
      <c r="B63" s="83" t="s">
        <v>94</v>
      </c>
      <c r="C63" s="83" t="s">
        <v>92</v>
      </c>
      <c r="D63" s="83" t="s">
        <v>129</v>
      </c>
      <c r="E63" s="83" t="s">
        <v>95</v>
      </c>
      <c r="F63" s="103">
        <v>40.88</v>
      </c>
      <c r="G63" s="103">
        <v>40.88</v>
      </c>
      <c r="H63" s="103">
        <v>0</v>
      </c>
      <c r="I63" s="103">
        <v>0</v>
      </c>
      <c r="J63" s="84">
        <v>0</v>
      </c>
      <c r="K63" s="85">
        <v>0</v>
      </c>
      <c r="L63" s="103">
        <v>0</v>
      </c>
      <c r="M63" s="84">
        <v>0</v>
      </c>
      <c r="N63" s="85">
        <f t="shared" si="0"/>
        <v>0</v>
      </c>
      <c r="O63" s="103">
        <v>0</v>
      </c>
      <c r="P63" s="103">
        <v>0</v>
      </c>
      <c r="Q63" s="103">
        <v>0</v>
      </c>
      <c r="R63" s="84">
        <v>0</v>
      </c>
      <c r="S63" s="85">
        <v>0</v>
      </c>
      <c r="T63" s="84">
        <v>0</v>
      </c>
    </row>
    <row r="64" spans="1:20" ht="19.5" customHeight="1">
      <c r="A64" s="83" t="s">
        <v>87</v>
      </c>
      <c r="B64" s="83" t="s">
        <v>92</v>
      </c>
      <c r="C64" s="83" t="s">
        <v>92</v>
      </c>
      <c r="D64" s="83" t="s">
        <v>129</v>
      </c>
      <c r="E64" s="83" t="s">
        <v>96</v>
      </c>
      <c r="F64" s="103">
        <v>60.1</v>
      </c>
      <c r="G64" s="103">
        <v>30.1</v>
      </c>
      <c r="H64" s="103">
        <v>30</v>
      </c>
      <c r="I64" s="103">
        <v>0</v>
      </c>
      <c r="J64" s="84">
        <v>0</v>
      </c>
      <c r="K64" s="85">
        <v>0</v>
      </c>
      <c r="L64" s="103">
        <v>0</v>
      </c>
      <c r="M64" s="84">
        <v>0</v>
      </c>
      <c r="N64" s="85">
        <f t="shared" si="0"/>
        <v>0</v>
      </c>
      <c r="O64" s="103">
        <v>0</v>
      </c>
      <c r="P64" s="103">
        <v>0</v>
      </c>
      <c r="Q64" s="103">
        <v>0</v>
      </c>
      <c r="R64" s="84">
        <v>0</v>
      </c>
      <c r="S64" s="85">
        <v>0</v>
      </c>
      <c r="T64" s="84">
        <v>0</v>
      </c>
    </row>
    <row r="65" spans="1:20" ht="19.5" customHeight="1">
      <c r="A65" s="83" t="s">
        <v>97</v>
      </c>
      <c r="B65" s="83" t="s">
        <v>98</v>
      </c>
      <c r="C65" s="83" t="s">
        <v>98</v>
      </c>
      <c r="D65" s="83" t="s">
        <v>129</v>
      </c>
      <c r="E65" s="83" t="s">
        <v>100</v>
      </c>
      <c r="F65" s="103">
        <v>91.38</v>
      </c>
      <c r="G65" s="103">
        <v>0</v>
      </c>
      <c r="H65" s="103">
        <v>91.38</v>
      </c>
      <c r="I65" s="103">
        <v>0</v>
      </c>
      <c r="J65" s="84">
        <v>0</v>
      </c>
      <c r="K65" s="85">
        <v>0</v>
      </c>
      <c r="L65" s="103">
        <v>0</v>
      </c>
      <c r="M65" s="84">
        <v>0</v>
      </c>
      <c r="N65" s="85">
        <f t="shared" si="0"/>
        <v>0</v>
      </c>
      <c r="O65" s="103">
        <v>0</v>
      </c>
      <c r="P65" s="103">
        <v>0</v>
      </c>
      <c r="Q65" s="103">
        <v>0</v>
      </c>
      <c r="R65" s="84">
        <v>0</v>
      </c>
      <c r="S65" s="85">
        <v>0</v>
      </c>
      <c r="T65" s="84">
        <v>0</v>
      </c>
    </row>
    <row r="66" spans="1:20" ht="19.5" customHeight="1">
      <c r="A66" s="83" t="s">
        <v>97</v>
      </c>
      <c r="B66" s="83" t="s">
        <v>98</v>
      </c>
      <c r="C66" s="83" t="s">
        <v>101</v>
      </c>
      <c r="D66" s="83" t="s">
        <v>129</v>
      </c>
      <c r="E66" s="83" t="s">
        <v>102</v>
      </c>
      <c r="F66" s="103">
        <v>44.19</v>
      </c>
      <c r="G66" s="103">
        <v>0</v>
      </c>
      <c r="H66" s="103">
        <v>44.19</v>
      </c>
      <c r="I66" s="103">
        <v>0</v>
      </c>
      <c r="J66" s="84">
        <v>0</v>
      </c>
      <c r="K66" s="85">
        <v>0</v>
      </c>
      <c r="L66" s="103">
        <v>0</v>
      </c>
      <c r="M66" s="84">
        <v>0</v>
      </c>
      <c r="N66" s="85">
        <f t="shared" si="0"/>
        <v>0</v>
      </c>
      <c r="O66" s="103">
        <v>0</v>
      </c>
      <c r="P66" s="103">
        <v>0</v>
      </c>
      <c r="Q66" s="103">
        <v>0</v>
      </c>
      <c r="R66" s="84">
        <v>0</v>
      </c>
      <c r="S66" s="85">
        <v>0</v>
      </c>
      <c r="T66" s="84">
        <v>0</v>
      </c>
    </row>
    <row r="67" spans="1:20" ht="19.5" customHeight="1">
      <c r="A67" s="83" t="s">
        <v>103</v>
      </c>
      <c r="B67" s="83" t="s">
        <v>104</v>
      </c>
      <c r="C67" s="83" t="s">
        <v>90</v>
      </c>
      <c r="D67" s="83" t="s">
        <v>129</v>
      </c>
      <c r="E67" s="83" t="s">
        <v>105</v>
      </c>
      <c r="F67" s="103">
        <v>61.04</v>
      </c>
      <c r="G67" s="103">
        <v>0</v>
      </c>
      <c r="H67" s="103">
        <v>61.04</v>
      </c>
      <c r="I67" s="103">
        <v>0</v>
      </c>
      <c r="J67" s="84">
        <v>0</v>
      </c>
      <c r="K67" s="85">
        <v>0</v>
      </c>
      <c r="L67" s="103">
        <v>0</v>
      </c>
      <c r="M67" s="84">
        <v>0</v>
      </c>
      <c r="N67" s="85">
        <f t="shared" si="0"/>
        <v>0</v>
      </c>
      <c r="O67" s="103">
        <v>0</v>
      </c>
      <c r="P67" s="103">
        <v>0</v>
      </c>
      <c r="Q67" s="103">
        <v>0</v>
      </c>
      <c r="R67" s="84">
        <v>0</v>
      </c>
      <c r="S67" s="85">
        <v>0</v>
      </c>
      <c r="T67" s="84">
        <v>0</v>
      </c>
    </row>
    <row r="68" spans="1:20" ht="19.5" customHeight="1">
      <c r="A68" s="83" t="s">
        <v>106</v>
      </c>
      <c r="B68" s="83" t="s">
        <v>92</v>
      </c>
      <c r="C68" s="83" t="s">
        <v>92</v>
      </c>
      <c r="D68" s="83" t="s">
        <v>129</v>
      </c>
      <c r="E68" s="83" t="s">
        <v>109</v>
      </c>
      <c r="F68" s="103">
        <v>1793</v>
      </c>
      <c r="G68" s="103">
        <v>1793</v>
      </c>
      <c r="H68" s="103">
        <v>0</v>
      </c>
      <c r="I68" s="103">
        <v>0</v>
      </c>
      <c r="J68" s="84">
        <v>0</v>
      </c>
      <c r="K68" s="85">
        <v>0</v>
      </c>
      <c r="L68" s="103">
        <v>0</v>
      </c>
      <c r="M68" s="84">
        <v>0</v>
      </c>
      <c r="N68" s="85">
        <f t="shared" si="0"/>
        <v>0</v>
      </c>
      <c r="O68" s="103">
        <v>0</v>
      </c>
      <c r="P68" s="103">
        <v>0</v>
      </c>
      <c r="Q68" s="103">
        <v>0</v>
      </c>
      <c r="R68" s="84">
        <v>0</v>
      </c>
      <c r="S68" s="85">
        <v>0</v>
      </c>
      <c r="T68" s="84">
        <v>0</v>
      </c>
    </row>
    <row r="69" spans="1:20" ht="19.5" customHeight="1">
      <c r="A69" s="83" t="s">
        <v>110</v>
      </c>
      <c r="B69" s="83" t="s">
        <v>90</v>
      </c>
      <c r="C69" s="83" t="s">
        <v>88</v>
      </c>
      <c r="D69" s="83" t="s">
        <v>129</v>
      </c>
      <c r="E69" s="83" t="s">
        <v>111</v>
      </c>
      <c r="F69" s="103">
        <v>40</v>
      </c>
      <c r="G69" s="103">
        <v>0</v>
      </c>
      <c r="H69" s="103">
        <v>40</v>
      </c>
      <c r="I69" s="103">
        <v>0</v>
      </c>
      <c r="J69" s="84">
        <v>0</v>
      </c>
      <c r="K69" s="85">
        <v>0</v>
      </c>
      <c r="L69" s="103">
        <v>0</v>
      </c>
      <c r="M69" s="84">
        <v>0</v>
      </c>
      <c r="N69" s="85">
        <f t="shared" si="0"/>
        <v>0</v>
      </c>
      <c r="O69" s="103">
        <v>0</v>
      </c>
      <c r="P69" s="103">
        <v>0</v>
      </c>
      <c r="Q69" s="103">
        <v>0</v>
      </c>
      <c r="R69" s="84">
        <v>0</v>
      </c>
      <c r="S69" s="85">
        <v>0</v>
      </c>
      <c r="T69" s="84">
        <v>0</v>
      </c>
    </row>
    <row r="70" spans="1:20" ht="19.5" customHeight="1">
      <c r="A70" s="83" t="s">
        <v>36</v>
      </c>
      <c r="B70" s="83" t="s">
        <v>36</v>
      </c>
      <c r="C70" s="83" t="s">
        <v>36</v>
      </c>
      <c r="D70" s="83" t="s">
        <v>36</v>
      </c>
      <c r="E70" s="83" t="s">
        <v>130</v>
      </c>
      <c r="F70" s="103">
        <v>1368.08</v>
      </c>
      <c r="G70" s="103">
        <v>96.68</v>
      </c>
      <c r="H70" s="103">
        <v>1189.4</v>
      </c>
      <c r="I70" s="103">
        <v>0</v>
      </c>
      <c r="J70" s="84">
        <v>0</v>
      </c>
      <c r="K70" s="85">
        <v>82</v>
      </c>
      <c r="L70" s="103">
        <v>0</v>
      </c>
      <c r="M70" s="84">
        <v>0</v>
      </c>
      <c r="N70" s="85">
        <f t="shared" si="0"/>
        <v>0</v>
      </c>
      <c r="O70" s="103">
        <v>0</v>
      </c>
      <c r="P70" s="103">
        <v>0</v>
      </c>
      <c r="Q70" s="103">
        <v>0</v>
      </c>
      <c r="R70" s="84">
        <v>0</v>
      </c>
      <c r="S70" s="85">
        <v>0</v>
      </c>
      <c r="T70" s="84">
        <v>0</v>
      </c>
    </row>
    <row r="71" spans="1:20" ht="19.5" customHeight="1">
      <c r="A71" s="83" t="s">
        <v>120</v>
      </c>
      <c r="B71" s="83" t="s">
        <v>94</v>
      </c>
      <c r="C71" s="83" t="s">
        <v>92</v>
      </c>
      <c r="D71" s="83" t="s">
        <v>131</v>
      </c>
      <c r="E71" s="83" t="s">
        <v>132</v>
      </c>
      <c r="F71" s="103">
        <v>15</v>
      </c>
      <c r="G71" s="103">
        <v>15</v>
      </c>
      <c r="H71" s="103">
        <v>0</v>
      </c>
      <c r="I71" s="103">
        <v>0</v>
      </c>
      <c r="J71" s="84">
        <v>0</v>
      </c>
      <c r="K71" s="85">
        <v>0</v>
      </c>
      <c r="L71" s="103">
        <v>0</v>
      </c>
      <c r="M71" s="84">
        <v>0</v>
      </c>
      <c r="N71" s="85">
        <f aca="true" t="shared" si="1" ref="N71:N134">SUM(O71:R71)</f>
        <v>0</v>
      </c>
      <c r="O71" s="103">
        <v>0</v>
      </c>
      <c r="P71" s="103">
        <v>0</v>
      </c>
      <c r="Q71" s="103">
        <v>0</v>
      </c>
      <c r="R71" s="84">
        <v>0</v>
      </c>
      <c r="S71" s="85">
        <v>0</v>
      </c>
      <c r="T71" s="84">
        <v>0</v>
      </c>
    </row>
    <row r="72" spans="1:20" ht="19.5" customHeight="1">
      <c r="A72" s="83" t="s">
        <v>87</v>
      </c>
      <c r="B72" s="83" t="s">
        <v>84</v>
      </c>
      <c r="C72" s="83" t="s">
        <v>88</v>
      </c>
      <c r="D72" s="83" t="s">
        <v>131</v>
      </c>
      <c r="E72" s="83" t="s">
        <v>89</v>
      </c>
      <c r="F72" s="103">
        <v>564.59</v>
      </c>
      <c r="G72" s="103">
        <v>0</v>
      </c>
      <c r="H72" s="103">
        <v>502.59</v>
      </c>
      <c r="I72" s="103">
        <v>0</v>
      </c>
      <c r="J72" s="84">
        <v>0</v>
      </c>
      <c r="K72" s="85">
        <v>62</v>
      </c>
      <c r="L72" s="103">
        <v>0</v>
      </c>
      <c r="M72" s="84">
        <v>0</v>
      </c>
      <c r="N72" s="85">
        <f t="shared" si="1"/>
        <v>0</v>
      </c>
      <c r="O72" s="103">
        <v>0</v>
      </c>
      <c r="P72" s="103">
        <v>0</v>
      </c>
      <c r="Q72" s="103">
        <v>0</v>
      </c>
      <c r="R72" s="84">
        <v>0</v>
      </c>
      <c r="S72" s="85">
        <v>0</v>
      </c>
      <c r="T72" s="84">
        <v>0</v>
      </c>
    </row>
    <row r="73" spans="1:20" ht="19.5" customHeight="1">
      <c r="A73" s="83" t="s">
        <v>87</v>
      </c>
      <c r="B73" s="83" t="s">
        <v>84</v>
      </c>
      <c r="C73" s="83" t="s">
        <v>90</v>
      </c>
      <c r="D73" s="83" t="s">
        <v>131</v>
      </c>
      <c r="E73" s="83" t="s">
        <v>91</v>
      </c>
      <c r="F73" s="103">
        <v>489.19</v>
      </c>
      <c r="G73" s="103">
        <v>60.19</v>
      </c>
      <c r="H73" s="103">
        <v>409</v>
      </c>
      <c r="I73" s="103">
        <v>0</v>
      </c>
      <c r="J73" s="84">
        <v>0</v>
      </c>
      <c r="K73" s="85">
        <v>20</v>
      </c>
      <c r="L73" s="103">
        <v>0</v>
      </c>
      <c r="M73" s="84">
        <v>0</v>
      </c>
      <c r="N73" s="85">
        <f t="shared" si="1"/>
        <v>0</v>
      </c>
      <c r="O73" s="103">
        <v>0</v>
      </c>
      <c r="P73" s="103">
        <v>0</v>
      </c>
      <c r="Q73" s="103">
        <v>0</v>
      </c>
      <c r="R73" s="84">
        <v>0</v>
      </c>
      <c r="S73" s="85">
        <v>0</v>
      </c>
      <c r="T73" s="84">
        <v>0</v>
      </c>
    </row>
    <row r="74" spans="1:20" ht="19.5" customHeight="1">
      <c r="A74" s="83" t="s">
        <v>87</v>
      </c>
      <c r="B74" s="83" t="s">
        <v>94</v>
      </c>
      <c r="C74" s="83" t="s">
        <v>94</v>
      </c>
      <c r="D74" s="83" t="s">
        <v>131</v>
      </c>
      <c r="E74" s="83" t="s">
        <v>124</v>
      </c>
      <c r="F74" s="103">
        <v>0.13</v>
      </c>
      <c r="G74" s="103">
        <v>0</v>
      </c>
      <c r="H74" s="103">
        <v>0.13</v>
      </c>
      <c r="I74" s="103">
        <v>0</v>
      </c>
      <c r="J74" s="84">
        <v>0</v>
      </c>
      <c r="K74" s="85">
        <v>0</v>
      </c>
      <c r="L74" s="103">
        <v>0</v>
      </c>
      <c r="M74" s="84">
        <v>0</v>
      </c>
      <c r="N74" s="85">
        <f t="shared" si="1"/>
        <v>0</v>
      </c>
      <c r="O74" s="103">
        <v>0</v>
      </c>
      <c r="P74" s="103">
        <v>0</v>
      </c>
      <c r="Q74" s="103">
        <v>0</v>
      </c>
      <c r="R74" s="84">
        <v>0</v>
      </c>
      <c r="S74" s="85">
        <v>0</v>
      </c>
      <c r="T74" s="84">
        <v>0</v>
      </c>
    </row>
    <row r="75" spans="1:20" ht="19.5" customHeight="1">
      <c r="A75" s="83" t="s">
        <v>87</v>
      </c>
      <c r="B75" s="83" t="s">
        <v>94</v>
      </c>
      <c r="C75" s="83" t="s">
        <v>92</v>
      </c>
      <c r="D75" s="83" t="s">
        <v>131</v>
      </c>
      <c r="E75" s="83" t="s">
        <v>95</v>
      </c>
      <c r="F75" s="103">
        <v>21.49</v>
      </c>
      <c r="G75" s="103">
        <v>21.49</v>
      </c>
      <c r="H75" s="103">
        <v>0</v>
      </c>
      <c r="I75" s="103">
        <v>0</v>
      </c>
      <c r="J75" s="84">
        <v>0</v>
      </c>
      <c r="K75" s="85">
        <v>0</v>
      </c>
      <c r="L75" s="103">
        <v>0</v>
      </c>
      <c r="M75" s="84">
        <v>0</v>
      </c>
      <c r="N75" s="85">
        <f t="shared" si="1"/>
        <v>0</v>
      </c>
      <c r="O75" s="103">
        <v>0</v>
      </c>
      <c r="P75" s="103">
        <v>0</v>
      </c>
      <c r="Q75" s="103">
        <v>0</v>
      </c>
      <c r="R75" s="84">
        <v>0</v>
      </c>
      <c r="S75" s="85">
        <v>0</v>
      </c>
      <c r="T75" s="84">
        <v>0</v>
      </c>
    </row>
    <row r="76" spans="1:20" ht="19.5" customHeight="1">
      <c r="A76" s="83" t="s">
        <v>87</v>
      </c>
      <c r="B76" s="83" t="s">
        <v>92</v>
      </c>
      <c r="C76" s="83" t="s">
        <v>92</v>
      </c>
      <c r="D76" s="83" t="s">
        <v>131</v>
      </c>
      <c r="E76" s="83" t="s">
        <v>96</v>
      </c>
      <c r="F76" s="103">
        <v>20</v>
      </c>
      <c r="G76" s="103">
        <v>0</v>
      </c>
      <c r="H76" s="103">
        <v>20</v>
      </c>
      <c r="I76" s="103">
        <v>0</v>
      </c>
      <c r="J76" s="84">
        <v>0</v>
      </c>
      <c r="K76" s="85">
        <v>0</v>
      </c>
      <c r="L76" s="103">
        <v>0</v>
      </c>
      <c r="M76" s="84">
        <v>0</v>
      </c>
      <c r="N76" s="85">
        <f t="shared" si="1"/>
        <v>0</v>
      </c>
      <c r="O76" s="103">
        <v>0</v>
      </c>
      <c r="P76" s="103">
        <v>0</v>
      </c>
      <c r="Q76" s="103">
        <v>0</v>
      </c>
      <c r="R76" s="84">
        <v>0</v>
      </c>
      <c r="S76" s="85">
        <v>0</v>
      </c>
      <c r="T76" s="84">
        <v>0</v>
      </c>
    </row>
    <row r="77" spans="1:20" ht="19.5" customHeight="1">
      <c r="A77" s="83" t="s">
        <v>97</v>
      </c>
      <c r="B77" s="83" t="s">
        <v>98</v>
      </c>
      <c r="C77" s="83" t="s">
        <v>90</v>
      </c>
      <c r="D77" s="83" t="s">
        <v>131</v>
      </c>
      <c r="E77" s="83" t="s">
        <v>99</v>
      </c>
      <c r="F77" s="103">
        <v>1.3</v>
      </c>
      <c r="G77" s="103">
        <v>0</v>
      </c>
      <c r="H77" s="103">
        <v>1.3</v>
      </c>
      <c r="I77" s="103">
        <v>0</v>
      </c>
      <c r="J77" s="84">
        <v>0</v>
      </c>
      <c r="K77" s="85">
        <v>0</v>
      </c>
      <c r="L77" s="103">
        <v>0</v>
      </c>
      <c r="M77" s="84">
        <v>0</v>
      </c>
      <c r="N77" s="85">
        <f t="shared" si="1"/>
        <v>0</v>
      </c>
      <c r="O77" s="103">
        <v>0</v>
      </c>
      <c r="P77" s="103">
        <v>0</v>
      </c>
      <c r="Q77" s="103">
        <v>0</v>
      </c>
      <c r="R77" s="84">
        <v>0</v>
      </c>
      <c r="S77" s="85">
        <v>0</v>
      </c>
      <c r="T77" s="84">
        <v>0</v>
      </c>
    </row>
    <row r="78" spans="1:20" ht="19.5" customHeight="1">
      <c r="A78" s="83" t="s">
        <v>97</v>
      </c>
      <c r="B78" s="83" t="s">
        <v>98</v>
      </c>
      <c r="C78" s="83" t="s">
        <v>98</v>
      </c>
      <c r="D78" s="83" t="s">
        <v>131</v>
      </c>
      <c r="E78" s="83" t="s">
        <v>100</v>
      </c>
      <c r="F78" s="103">
        <v>73</v>
      </c>
      <c r="G78" s="103">
        <v>0</v>
      </c>
      <c r="H78" s="103">
        <v>73</v>
      </c>
      <c r="I78" s="103">
        <v>0</v>
      </c>
      <c r="J78" s="84">
        <v>0</v>
      </c>
      <c r="K78" s="85">
        <v>0</v>
      </c>
      <c r="L78" s="103">
        <v>0</v>
      </c>
      <c r="M78" s="84">
        <v>0</v>
      </c>
      <c r="N78" s="85">
        <f t="shared" si="1"/>
        <v>0</v>
      </c>
      <c r="O78" s="103">
        <v>0</v>
      </c>
      <c r="P78" s="103">
        <v>0</v>
      </c>
      <c r="Q78" s="103">
        <v>0</v>
      </c>
      <c r="R78" s="84">
        <v>0</v>
      </c>
      <c r="S78" s="85">
        <v>0</v>
      </c>
      <c r="T78" s="84">
        <v>0</v>
      </c>
    </row>
    <row r="79" spans="1:20" ht="19.5" customHeight="1">
      <c r="A79" s="83" t="s">
        <v>97</v>
      </c>
      <c r="B79" s="83" t="s">
        <v>98</v>
      </c>
      <c r="C79" s="83" t="s">
        <v>101</v>
      </c>
      <c r="D79" s="83" t="s">
        <v>131</v>
      </c>
      <c r="E79" s="83" t="s">
        <v>102</v>
      </c>
      <c r="F79" s="103">
        <v>33</v>
      </c>
      <c r="G79" s="103">
        <v>0</v>
      </c>
      <c r="H79" s="103">
        <v>33</v>
      </c>
      <c r="I79" s="103">
        <v>0</v>
      </c>
      <c r="J79" s="84">
        <v>0</v>
      </c>
      <c r="K79" s="85">
        <v>0</v>
      </c>
      <c r="L79" s="103">
        <v>0</v>
      </c>
      <c r="M79" s="84">
        <v>0</v>
      </c>
      <c r="N79" s="85">
        <f t="shared" si="1"/>
        <v>0</v>
      </c>
      <c r="O79" s="103">
        <v>0</v>
      </c>
      <c r="P79" s="103">
        <v>0</v>
      </c>
      <c r="Q79" s="103">
        <v>0</v>
      </c>
      <c r="R79" s="84">
        <v>0</v>
      </c>
      <c r="S79" s="85">
        <v>0</v>
      </c>
      <c r="T79" s="84">
        <v>0</v>
      </c>
    </row>
    <row r="80" spans="1:20" ht="19.5" customHeight="1">
      <c r="A80" s="83" t="s">
        <v>103</v>
      </c>
      <c r="B80" s="83" t="s">
        <v>104</v>
      </c>
      <c r="C80" s="83" t="s">
        <v>90</v>
      </c>
      <c r="D80" s="83" t="s">
        <v>131</v>
      </c>
      <c r="E80" s="83" t="s">
        <v>105</v>
      </c>
      <c r="F80" s="103">
        <v>60</v>
      </c>
      <c r="G80" s="103">
        <v>0</v>
      </c>
      <c r="H80" s="103">
        <v>60</v>
      </c>
      <c r="I80" s="103">
        <v>0</v>
      </c>
      <c r="J80" s="84">
        <v>0</v>
      </c>
      <c r="K80" s="85">
        <v>0</v>
      </c>
      <c r="L80" s="103">
        <v>0</v>
      </c>
      <c r="M80" s="84">
        <v>0</v>
      </c>
      <c r="N80" s="85">
        <f t="shared" si="1"/>
        <v>0</v>
      </c>
      <c r="O80" s="103">
        <v>0</v>
      </c>
      <c r="P80" s="103">
        <v>0</v>
      </c>
      <c r="Q80" s="103">
        <v>0</v>
      </c>
      <c r="R80" s="84">
        <v>0</v>
      </c>
      <c r="S80" s="85">
        <v>0</v>
      </c>
      <c r="T80" s="84">
        <v>0</v>
      </c>
    </row>
    <row r="81" spans="1:20" ht="19.5" customHeight="1">
      <c r="A81" s="83" t="s">
        <v>110</v>
      </c>
      <c r="B81" s="83" t="s">
        <v>90</v>
      </c>
      <c r="C81" s="83" t="s">
        <v>88</v>
      </c>
      <c r="D81" s="83" t="s">
        <v>131</v>
      </c>
      <c r="E81" s="83" t="s">
        <v>111</v>
      </c>
      <c r="F81" s="103">
        <v>58</v>
      </c>
      <c r="G81" s="103">
        <v>0</v>
      </c>
      <c r="H81" s="103">
        <v>58</v>
      </c>
      <c r="I81" s="103">
        <v>0</v>
      </c>
      <c r="J81" s="84">
        <v>0</v>
      </c>
      <c r="K81" s="85">
        <v>0</v>
      </c>
      <c r="L81" s="103">
        <v>0</v>
      </c>
      <c r="M81" s="84">
        <v>0</v>
      </c>
      <c r="N81" s="85">
        <f t="shared" si="1"/>
        <v>0</v>
      </c>
      <c r="O81" s="103">
        <v>0</v>
      </c>
      <c r="P81" s="103">
        <v>0</v>
      </c>
      <c r="Q81" s="103">
        <v>0</v>
      </c>
      <c r="R81" s="84">
        <v>0</v>
      </c>
      <c r="S81" s="85">
        <v>0</v>
      </c>
      <c r="T81" s="84">
        <v>0</v>
      </c>
    </row>
    <row r="82" spans="1:20" ht="19.5" customHeight="1">
      <c r="A82" s="83" t="s">
        <v>110</v>
      </c>
      <c r="B82" s="83" t="s">
        <v>90</v>
      </c>
      <c r="C82" s="83" t="s">
        <v>84</v>
      </c>
      <c r="D82" s="83" t="s">
        <v>131</v>
      </c>
      <c r="E82" s="83" t="s">
        <v>112</v>
      </c>
      <c r="F82" s="103">
        <v>32.38</v>
      </c>
      <c r="G82" s="103">
        <v>0</v>
      </c>
      <c r="H82" s="103">
        <v>32.38</v>
      </c>
      <c r="I82" s="103">
        <v>0</v>
      </c>
      <c r="J82" s="84">
        <v>0</v>
      </c>
      <c r="K82" s="85">
        <v>0</v>
      </c>
      <c r="L82" s="103">
        <v>0</v>
      </c>
      <c r="M82" s="84">
        <v>0</v>
      </c>
      <c r="N82" s="85">
        <f t="shared" si="1"/>
        <v>0</v>
      </c>
      <c r="O82" s="103">
        <v>0</v>
      </c>
      <c r="P82" s="103">
        <v>0</v>
      </c>
      <c r="Q82" s="103">
        <v>0</v>
      </c>
      <c r="R82" s="84">
        <v>0</v>
      </c>
      <c r="S82" s="85">
        <v>0</v>
      </c>
      <c r="T82" s="84">
        <v>0</v>
      </c>
    </row>
    <row r="83" spans="1:20" ht="19.5" customHeight="1">
      <c r="A83" s="83" t="s">
        <v>36</v>
      </c>
      <c r="B83" s="83" t="s">
        <v>36</v>
      </c>
      <c r="C83" s="83" t="s">
        <v>36</v>
      </c>
      <c r="D83" s="83" t="s">
        <v>36</v>
      </c>
      <c r="E83" s="83" t="s">
        <v>133</v>
      </c>
      <c r="F83" s="103">
        <v>3466.92</v>
      </c>
      <c r="G83" s="103">
        <v>1241.27</v>
      </c>
      <c r="H83" s="103">
        <v>1795.97</v>
      </c>
      <c r="I83" s="103">
        <v>0</v>
      </c>
      <c r="J83" s="84">
        <v>0</v>
      </c>
      <c r="K83" s="85">
        <v>429.68</v>
      </c>
      <c r="L83" s="103">
        <v>0</v>
      </c>
      <c r="M83" s="84">
        <v>0</v>
      </c>
      <c r="N83" s="85">
        <f t="shared" si="1"/>
        <v>0</v>
      </c>
      <c r="O83" s="103">
        <v>0</v>
      </c>
      <c r="P83" s="103">
        <v>0</v>
      </c>
      <c r="Q83" s="103">
        <v>0</v>
      </c>
      <c r="R83" s="84">
        <v>0</v>
      </c>
      <c r="S83" s="85">
        <v>0</v>
      </c>
      <c r="T83" s="84">
        <v>0</v>
      </c>
    </row>
    <row r="84" spans="1:20" ht="19.5" customHeight="1">
      <c r="A84" s="83" t="s">
        <v>87</v>
      </c>
      <c r="B84" s="83" t="s">
        <v>90</v>
      </c>
      <c r="C84" s="83" t="s">
        <v>101</v>
      </c>
      <c r="D84" s="83" t="s">
        <v>134</v>
      </c>
      <c r="E84" s="83" t="s">
        <v>115</v>
      </c>
      <c r="F84" s="103">
        <v>15</v>
      </c>
      <c r="G84" s="103">
        <v>0</v>
      </c>
      <c r="H84" s="103">
        <v>15</v>
      </c>
      <c r="I84" s="103">
        <v>0</v>
      </c>
      <c r="J84" s="84">
        <v>0</v>
      </c>
      <c r="K84" s="85">
        <v>0</v>
      </c>
      <c r="L84" s="103">
        <v>0</v>
      </c>
      <c r="M84" s="84">
        <v>0</v>
      </c>
      <c r="N84" s="85">
        <f t="shared" si="1"/>
        <v>0</v>
      </c>
      <c r="O84" s="103">
        <v>0</v>
      </c>
      <c r="P84" s="103">
        <v>0</v>
      </c>
      <c r="Q84" s="103">
        <v>0</v>
      </c>
      <c r="R84" s="84">
        <v>0</v>
      </c>
      <c r="S84" s="85">
        <v>0</v>
      </c>
      <c r="T84" s="84">
        <v>0</v>
      </c>
    </row>
    <row r="85" spans="1:20" ht="19.5" customHeight="1">
      <c r="A85" s="83" t="s">
        <v>87</v>
      </c>
      <c r="B85" s="83" t="s">
        <v>84</v>
      </c>
      <c r="C85" s="83" t="s">
        <v>88</v>
      </c>
      <c r="D85" s="83" t="s">
        <v>134</v>
      </c>
      <c r="E85" s="83" t="s">
        <v>89</v>
      </c>
      <c r="F85" s="103">
        <v>826.63</v>
      </c>
      <c r="G85" s="103">
        <v>48</v>
      </c>
      <c r="H85" s="103">
        <v>778.63</v>
      </c>
      <c r="I85" s="103">
        <v>0</v>
      </c>
      <c r="J85" s="84">
        <v>0</v>
      </c>
      <c r="K85" s="85">
        <v>0</v>
      </c>
      <c r="L85" s="103">
        <v>0</v>
      </c>
      <c r="M85" s="84">
        <v>0</v>
      </c>
      <c r="N85" s="85">
        <f t="shared" si="1"/>
        <v>0</v>
      </c>
      <c r="O85" s="103">
        <v>0</v>
      </c>
      <c r="P85" s="103">
        <v>0</v>
      </c>
      <c r="Q85" s="103">
        <v>0</v>
      </c>
      <c r="R85" s="84">
        <v>0</v>
      </c>
      <c r="S85" s="85">
        <v>0</v>
      </c>
      <c r="T85" s="84">
        <v>0</v>
      </c>
    </row>
    <row r="86" spans="1:20" ht="19.5" customHeight="1">
      <c r="A86" s="83" t="s">
        <v>87</v>
      </c>
      <c r="B86" s="83" t="s">
        <v>84</v>
      </c>
      <c r="C86" s="83" t="s">
        <v>90</v>
      </c>
      <c r="D86" s="83" t="s">
        <v>134</v>
      </c>
      <c r="E86" s="83" t="s">
        <v>91</v>
      </c>
      <c r="F86" s="103">
        <v>2064.85</v>
      </c>
      <c r="G86" s="103">
        <v>1062.71</v>
      </c>
      <c r="H86" s="103">
        <v>572.46</v>
      </c>
      <c r="I86" s="103">
        <v>0</v>
      </c>
      <c r="J86" s="84">
        <v>0</v>
      </c>
      <c r="K86" s="85">
        <v>429.68</v>
      </c>
      <c r="L86" s="103">
        <v>0</v>
      </c>
      <c r="M86" s="84">
        <v>0</v>
      </c>
      <c r="N86" s="85">
        <f t="shared" si="1"/>
        <v>0</v>
      </c>
      <c r="O86" s="103">
        <v>0</v>
      </c>
      <c r="P86" s="103">
        <v>0</v>
      </c>
      <c r="Q86" s="103">
        <v>0</v>
      </c>
      <c r="R86" s="84">
        <v>0</v>
      </c>
      <c r="S86" s="85">
        <v>0</v>
      </c>
      <c r="T86" s="84">
        <v>0</v>
      </c>
    </row>
    <row r="87" spans="1:20" ht="19.5" customHeight="1">
      <c r="A87" s="83" t="s">
        <v>87</v>
      </c>
      <c r="B87" s="83" t="s">
        <v>94</v>
      </c>
      <c r="C87" s="83" t="s">
        <v>94</v>
      </c>
      <c r="D87" s="83" t="s">
        <v>134</v>
      </c>
      <c r="E87" s="83" t="s">
        <v>124</v>
      </c>
      <c r="F87" s="103">
        <v>30.5</v>
      </c>
      <c r="G87" s="103">
        <v>0</v>
      </c>
      <c r="H87" s="103">
        <v>30.5</v>
      </c>
      <c r="I87" s="103">
        <v>0</v>
      </c>
      <c r="J87" s="84">
        <v>0</v>
      </c>
      <c r="K87" s="85">
        <v>0</v>
      </c>
      <c r="L87" s="103">
        <v>0</v>
      </c>
      <c r="M87" s="84">
        <v>0</v>
      </c>
      <c r="N87" s="85">
        <f t="shared" si="1"/>
        <v>0</v>
      </c>
      <c r="O87" s="103">
        <v>0</v>
      </c>
      <c r="P87" s="103">
        <v>0</v>
      </c>
      <c r="Q87" s="103">
        <v>0</v>
      </c>
      <c r="R87" s="84">
        <v>0</v>
      </c>
      <c r="S87" s="85">
        <v>0</v>
      </c>
      <c r="T87" s="84">
        <v>0</v>
      </c>
    </row>
    <row r="88" spans="1:20" ht="19.5" customHeight="1">
      <c r="A88" s="83" t="s">
        <v>87</v>
      </c>
      <c r="B88" s="83" t="s">
        <v>94</v>
      </c>
      <c r="C88" s="83" t="s">
        <v>92</v>
      </c>
      <c r="D88" s="83" t="s">
        <v>134</v>
      </c>
      <c r="E88" s="83" t="s">
        <v>95</v>
      </c>
      <c r="F88" s="103">
        <v>106.32</v>
      </c>
      <c r="G88" s="103">
        <v>106.32</v>
      </c>
      <c r="H88" s="103">
        <v>0</v>
      </c>
      <c r="I88" s="103">
        <v>0</v>
      </c>
      <c r="J88" s="84">
        <v>0</v>
      </c>
      <c r="K88" s="85">
        <v>0</v>
      </c>
      <c r="L88" s="103">
        <v>0</v>
      </c>
      <c r="M88" s="84">
        <v>0</v>
      </c>
      <c r="N88" s="85">
        <f t="shared" si="1"/>
        <v>0</v>
      </c>
      <c r="O88" s="103">
        <v>0</v>
      </c>
      <c r="P88" s="103">
        <v>0</v>
      </c>
      <c r="Q88" s="103">
        <v>0</v>
      </c>
      <c r="R88" s="84">
        <v>0</v>
      </c>
      <c r="S88" s="85">
        <v>0</v>
      </c>
      <c r="T88" s="84">
        <v>0</v>
      </c>
    </row>
    <row r="89" spans="1:20" ht="19.5" customHeight="1">
      <c r="A89" s="83" t="s">
        <v>87</v>
      </c>
      <c r="B89" s="83" t="s">
        <v>116</v>
      </c>
      <c r="C89" s="83" t="s">
        <v>90</v>
      </c>
      <c r="D89" s="83" t="s">
        <v>134</v>
      </c>
      <c r="E89" s="83" t="s">
        <v>117</v>
      </c>
      <c r="F89" s="103">
        <v>60</v>
      </c>
      <c r="G89" s="103">
        <v>0</v>
      </c>
      <c r="H89" s="103">
        <v>60</v>
      </c>
      <c r="I89" s="103">
        <v>0</v>
      </c>
      <c r="J89" s="84">
        <v>0</v>
      </c>
      <c r="K89" s="85">
        <v>0</v>
      </c>
      <c r="L89" s="103">
        <v>0</v>
      </c>
      <c r="M89" s="84">
        <v>0</v>
      </c>
      <c r="N89" s="85">
        <f t="shared" si="1"/>
        <v>0</v>
      </c>
      <c r="O89" s="103">
        <v>0</v>
      </c>
      <c r="P89" s="103">
        <v>0</v>
      </c>
      <c r="Q89" s="103">
        <v>0</v>
      </c>
      <c r="R89" s="84">
        <v>0</v>
      </c>
      <c r="S89" s="85">
        <v>0</v>
      </c>
      <c r="T89" s="84">
        <v>0</v>
      </c>
    </row>
    <row r="90" spans="1:20" ht="19.5" customHeight="1">
      <c r="A90" s="83" t="s">
        <v>87</v>
      </c>
      <c r="B90" s="83" t="s">
        <v>92</v>
      </c>
      <c r="C90" s="83" t="s">
        <v>92</v>
      </c>
      <c r="D90" s="83" t="s">
        <v>134</v>
      </c>
      <c r="E90" s="83" t="s">
        <v>96</v>
      </c>
      <c r="F90" s="103">
        <v>26.5</v>
      </c>
      <c r="G90" s="103">
        <v>6.5</v>
      </c>
      <c r="H90" s="103">
        <v>20</v>
      </c>
      <c r="I90" s="103">
        <v>0</v>
      </c>
      <c r="J90" s="84">
        <v>0</v>
      </c>
      <c r="K90" s="85">
        <v>0</v>
      </c>
      <c r="L90" s="103">
        <v>0</v>
      </c>
      <c r="M90" s="84">
        <v>0</v>
      </c>
      <c r="N90" s="85">
        <f t="shared" si="1"/>
        <v>0</v>
      </c>
      <c r="O90" s="103">
        <v>0</v>
      </c>
      <c r="P90" s="103">
        <v>0</v>
      </c>
      <c r="Q90" s="103">
        <v>0</v>
      </c>
      <c r="R90" s="84">
        <v>0</v>
      </c>
      <c r="S90" s="85">
        <v>0</v>
      </c>
      <c r="T90" s="84">
        <v>0</v>
      </c>
    </row>
    <row r="91" spans="1:20" ht="19.5" customHeight="1">
      <c r="A91" s="83" t="s">
        <v>97</v>
      </c>
      <c r="B91" s="83" t="s">
        <v>98</v>
      </c>
      <c r="C91" s="83" t="s">
        <v>98</v>
      </c>
      <c r="D91" s="83" t="s">
        <v>134</v>
      </c>
      <c r="E91" s="83" t="s">
        <v>100</v>
      </c>
      <c r="F91" s="103">
        <v>89</v>
      </c>
      <c r="G91" s="103">
        <v>0</v>
      </c>
      <c r="H91" s="103">
        <v>89</v>
      </c>
      <c r="I91" s="103">
        <v>0</v>
      </c>
      <c r="J91" s="84">
        <v>0</v>
      </c>
      <c r="K91" s="85">
        <v>0</v>
      </c>
      <c r="L91" s="103">
        <v>0</v>
      </c>
      <c r="M91" s="84">
        <v>0</v>
      </c>
      <c r="N91" s="85">
        <f t="shared" si="1"/>
        <v>0</v>
      </c>
      <c r="O91" s="103">
        <v>0</v>
      </c>
      <c r="P91" s="103">
        <v>0</v>
      </c>
      <c r="Q91" s="103">
        <v>0</v>
      </c>
      <c r="R91" s="84">
        <v>0</v>
      </c>
      <c r="S91" s="85">
        <v>0</v>
      </c>
      <c r="T91" s="84">
        <v>0</v>
      </c>
    </row>
    <row r="92" spans="1:20" ht="19.5" customHeight="1">
      <c r="A92" s="83" t="s">
        <v>97</v>
      </c>
      <c r="B92" s="83" t="s">
        <v>98</v>
      </c>
      <c r="C92" s="83" t="s">
        <v>101</v>
      </c>
      <c r="D92" s="83" t="s">
        <v>134</v>
      </c>
      <c r="E92" s="83" t="s">
        <v>102</v>
      </c>
      <c r="F92" s="103">
        <v>49</v>
      </c>
      <c r="G92" s="103">
        <v>0</v>
      </c>
      <c r="H92" s="103">
        <v>49</v>
      </c>
      <c r="I92" s="103">
        <v>0</v>
      </c>
      <c r="J92" s="84">
        <v>0</v>
      </c>
      <c r="K92" s="85">
        <v>0</v>
      </c>
      <c r="L92" s="103">
        <v>0</v>
      </c>
      <c r="M92" s="84">
        <v>0</v>
      </c>
      <c r="N92" s="85">
        <f t="shared" si="1"/>
        <v>0</v>
      </c>
      <c r="O92" s="103">
        <v>0</v>
      </c>
      <c r="P92" s="103">
        <v>0</v>
      </c>
      <c r="Q92" s="103">
        <v>0</v>
      </c>
      <c r="R92" s="84">
        <v>0</v>
      </c>
      <c r="S92" s="85">
        <v>0</v>
      </c>
      <c r="T92" s="84">
        <v>0</v>
      </c>
    </row>
    <row r="93" spans="1:20" ht="19.5" customHeight="1">
      <c r="A93" s="83" t="s">
        <v>103</v>
      </c>
      <c r="B93" s="83" t="s">
        <v>104</v>
      </c>
      <c r="C93" s="83" t="s">
        <v>90</v>
      </c>
      <c r="D93" s="83" t="s">
        <v>134</v>
      </c>
      <c r="E93" s="83" t="s">
        <v>105</v>
      </c>
      <c r="F93" s="103">
        <v>67</v>
      </c>
      <c r="G93" s="103">
        <v>0</v>
      </c>
      <c r="H93" s="103">
        <v>67</v>
      </c>
      <c r="I93" s="103">
        <v>0</v>
      </c>
      <c r="J93" s="84">
        <v>0</v>
      </c>
      <c r="K93" s="85">
        <v>0</v>
      </c>
      <c r="L93" s="103">
        <v>0</v>
      </c>
      <c r="M93" s="84">
        <v>0</v>
      </c>
      <c r="N93" s="85">
        <f t="shared" si="1"/>
        <v>0</v>
      </c>
      <c r="O93" s="103">
        <v>0</v>
      </c>
      <c r="P93" s="103">
        <v>0</v>
      </c>
      <c r="Q93" s="103">
        <v>0</v>
      </c>
      <c r="R93" s="84">
        <v>0</v>
      </c>
      <c r="S93" s="85">
        <v>0</v>
      </c>
      <c r="T93" s="84">
        <v>0</v>
      </c>
    </row>
    <row r="94" spans="1:20" ht="19.5" customHeight="1">
      <c r="A94" s="83" t="s">
        <v>106</v>
      </c>
      <c r="B94" s="83" t="s">
        <v>88</v>
      </c>
      <c r="C94" s="83" t="s">
        <v>101</v>
      </c>
      <c r="D94" s="83" t="s">
        <v>134</v>
      </c>
      <c r="E94" s="83" t="s">
        <v>107</v>
      </c>
      <c r="F94" s="103">
        <v>8.7</v>
      </c>
      <c r="G94" s="103">
        <v>8.7</v>
      </c>
      <c r="H94" s="103">
        <v>0</v>
      </c>
      <c r="I94" s="103">
        <v>0</v>
      </c>
      <c r="J94" s="84">
        <v>0</v>
      </c>
      <c r="K94" s="85">
        <v>0</v>
      </c>
      <c r="L94" s="103">
        <v>0</v>
      </c>
      <c r="M94" s="84">
        <v>0</v>
      </c>
      <c r="N94" s="85">
        <f t="shared" si="1"/>
        <v>0</v>
      </c>
      <c r="O94" s="103">
        <v>0</v>
      </c>
      <c r="P94" s="103">
        <v>0</v>
      </c>
      <c r="Q94" s="103">
        <v>0</v>
      </c>
      <c r="R94" s="84">
        <v>0</v>
      </c>
      <c r="S94" s="85">
        <v>0</v>
      </c>
      <c r="T94" s="84">
        <v>0</v>
      </c>
    </row>
    <row r="95" spans="1:20" ht="19.5" customHeight="1">
      <c r="A95" s="83" t="s">
        <v>106</v>
      </c>
      <c r="B95" s="83" t="s">
        <v>88</v>
      </c>
      <c r="C95" s="83" t="s">
        <v>92</v>
      </c>
      <c r="D95" s="83" t="s">
        <v>134</v>
      </c>
      <c r="E95" s="83" t="s">
        <v>108</v>
      </c>
      <c r="F95" s="103">
        <v>9.04</v>
      </c>
      <c r="G95" s="103">
        <v>9.04</v>
      </c>
      <c r="H95" s="103">
        <v>0</v>
      </c>
      <c r="I95" s="103">
        <v>0</v>
      </c>
      <c r="J95" s="84">
        <v>0</v>
      </c>
      <c r="K95" s="85">
        <v>0</v>
      </c>
      <c r="L95" s="103">
        <v>0</v>
      </c>
      <c r="M95" s="84">
        <v>0</v>
      </c>
      <c r="N95" s="85">
        <f t="shared" si="1"/>
        <v>0</v>
      </c>
      <c r="O95" s="103">
        <v>0</v>
      </c>
      <c r="P95" s="103">
        <v>0</v>
      </c>
      <c r="Q95" s="103">
        <v>0</v>
      </c>
      <c r="R95" s="84">
        <v>0</v>
      </c>
      <c r="S95" s="85">
        <v>0</v>
      </c>
      <c r="T95" s="84">
        <v>0</v>
      </c>
    </row>
    <row r="96" spans="1:20" ht="19.5" customHeight="1">
      <c r="A96" s="83" t="s">
        <v>110</v>
      </c>
      <c r="B96" s="83" t="s">
        <v>90</v>
      </c>
      <c r="C96" s="83" t="s">
        <v>88</v>
      </c>
      <c r="D96" s="83" t="s">
        <v>134</v>
      </c>
      <c r="E96" s="83" t="s">
        <v>111</v>
      </c>
      <c r="F96" s="103">
        <v>73.77</v>
      </c>
      <c r="G96" s="103">
        <v>0</v>
      </c>
      <c r="H96" s="103">
        <v>73.77</v>
      </c>
      <c r="I96" s="103">
        <v>0</v>
      </c>
      <c r="J96" s="84">
        <v>0</v>
      </c>
      <c r="K96" s="85">
        <v>0</v>
      </c>
      <c r="L96" s="103">
        <v>0</v>
      </c>
      <c r="M96" s="84">
        <v>0</v>
      </c>
      <c r="N96" s="85">
        <f t="shared" si="1"/>
        <v>0</v>
      </c>
      <c r="O96" s="103">
        <v>0</v>
      </c>
      <c r="P96" s="103">
        <v>0</v>
      </c>
      <c r="Q96" s="103">
        <v>0</v>
      </c>
      <c r="R96" s="84">
        <v>0</v>
      </c>
      <c r="S96" s="85">
        <v>0</v>
      </c>
      <c r="T96" s="84">
        <v>0</v>
      </c>
    </row>
    <row r="97" spans="1:20" ht="19.5" customHeight="1">
      <c r="A97" s="83" t="s">
        <v>110</v>
      </c>
      <c r="B97" s="83" t="s">
        <v>90</v>
      </c>
      <c r="C97" s="83" t="s">
        <v>84</v>
      </c>
      <c r="D97" s="83" t="s">
        <v>134</v>
      </c>
      <c r="E97" s="83" t="s">
        <v>112</v>
      </c>
      <c r="F97" s="103">
        <v>40.61</v>
      </c>
      <c r="G97" s="103">
        <v>0</v>
      </c>
      <c r="H97" s="103">
        <v>40.61</v>
      </c>
      <c r="I97" s="103">
        <v>0</v>
      </c>
      <c r="J97" s="84">
        <v>0</v>
      </c>
      <c r="K97" s="85">
        <v>0</v>
      </c>
      <c r="L97" s="103">
        <v>0</v>
      </c>
      <c r="M97" s="84">
        <v>0</v>
      </c>
      <c r="N97" s="85">
        <f t="shared" si="1"/>
        <v>0</v>
      </c>
      <c r="O97" s="103">
        <v>0</v>
      </c>
      <c r="P97" s="103">
        <v>0</v>
      </c>
      <c r="Q97" s="103">
        <v>0</v>
      </c>
      <c r="R97" s="84">
        <v>0</v>
      </c>
      <c r="S97" s="85">
        <v>0</v>
      </c>
      <c r="T97" s="84">
        <v>0</v>
      </c>
    </row>
    <row r="98" spans="1:20" ht="19.5" customHeight="1">
      <c r="A98" s="83" t="s">
        <v>36</v>
      </c>
      <c r="B98" s="83" t="s">
        <v>36</v>
      </c>
      <c r="C98" s="83" t="s">
        <v>36</v>
      </c>
      <c r="D98" s="83" t="s">
        <v>36</v>
      </c>
      <c r="E98" s="83" t="s">
        <v>135</v>
      </c>
      <c r="F98" s="103">
        <v>2369.03</v>
      </c>
      <c r="G98" s="103">
        <v>442.41</v>
      </c>
      <c r="H98" s="103">
        <v>1864.12</v>
      </c>
      <c r="I98" s="103">
        <v>0</v>
      </c>
      <c r="J98" s="84">
        <v>0</v>
      </c>
      <c r="K98" s="85">
        <v>0</v>
      </c>
      <c r="L98" s="103">
        <v>0</v>
      </c>
      <c r="M98" s="84">
        <v>0</v>
      </c>
      <c r="N98" s="85">
        <f t="shared" si="1"/>
        <v>0</v>
      </c>
      <c r="O98" s="103">
        <v>0</v>
      </c>
      <c r="P98" s="103">
        <v>0</v>
      </c>
      <c r="Q98" s="103">
        <v>0</v>
      </c>
      <c r="R98" s="84">
        <v>0</v>
      </c>
      <c r="S98" s="85">
        <v>62.5</v>
      </c>
      <c r="T98" s="84">
        <v>0</v>
      </c>
    </row>
    <row r="99" spans="1:20" ht="19.5" customHeight="1">
      <c r="A99" s="83" t="s">
        <v>87</v>
      </c>
      <c r="B99" s="83" t="s">
        <v>84</v>
      </c>
      <c r="C99" s="83" t="s">
        <v>88</v>
      </c>
      <c r="D99" s="83" t="s">
        <v>136</v>
      </c>
      <c r="E99" s="83" t="s">
        <v>89</v>
      </c>
      <c r="F99" s="103">
        <v>757.48</v>
      </c>
      <c r="G99" s="103">
        <v>0</v>
      </c>
      <c r="H99" s="103">
        <v>737.48</v>
      </c>
      <c r="I99" s="103">
        <v>0</v>
      </c>
      <c r="J99" s="84">
        <v>0</v>
      </c>
      <c r="K99" s="85">
        <v>0</v>
      </c>
      <c r="L99" s="103">
        <v>0</v>
      </c>
      <c r="M99" s="84">
        <v>0</v>
      </c>
      <c r="N99" s="85">
        <f t="shared" si="1"/>
        <v>0</v>
      </c>
      <c r="O99" s="103">
        <v>0</v>
      </c>
      <c r="P99" s="103">
        <v>0</v>
      </c>
      <c r="Q99" s="103">
        <v>0</v>
      </c>
      <c r="R99" s="84">
        <v>0</v>
      </c>
      <c r="S99" s="85">
        <v>20</v>
      </c>
      <c r="T99" s="84">
        <v>0</v>
      </c>
    </row>
    <row r="100" spans="1:20" ht="19.5" customHeight="1">
      <c r="A100" s="83" t="s">
        <v>87</v>
      </c>
      <c r="B100" s="83" t="s">
        <v>84</v>
      </c>
      <c r="C100" s="83" t="s">
        <v>90</v>
      </c>
      <c r="D100" s="83" t="s">
        <v>136</v>
      </c>
      <c r="E100" s="83" t="s">
        <v>91</v>
      </c>
      <c r="F100" s="103">
        <v>1107.78</v>
      </c>
      <c r="G100" s="103">
        <v>392.99</v>
      </c>
      <c r="H100" s="103">
        <v>687.29</v>
      </c>
      <c r="I100" s="103">
        <v>0</v>
      </c>
      <c r="J100" s="84">
        <v>0</v>
      </c>
      <c r="K100" s="85">
        <v>0</v>
      </c>
      <c r="L100" s="103">
        <v>0</v>
      </c>
      <c r="M100" s="84">
        <v>0</v>
      </c>
      <c r="N100" s="85">
        <f t="shared" si="1"/>
        <v>0</v>
      </c>
      <c r="O100" s="103">
        <v>0</v>
      </c>
      <c r="P100" s="103">
        <v>0</v>
      </c>
      <c r="Q100" s="103">
        <v>0</v>
      </c>
      <c r="R100" s="84">
        <v>0</v>
      </c>
      <c r="S100" s="85">
        <v>27.5</v>
      </c>
      <c r="T100" s="84">
        <v>0</v>
      </c>
    </row>
    <row r="101" spans="1:20" ht="19.5" customHeight="1">
      <c r="A101" s="83" t="s">
        <v>87</v>
      </c>
      <c r="B101" s="83" t="s">
        <v>94</v>
      </c>
      <c r="C101" s="83" t="s">
        <v>94</v>
      </c>
      <c r="D101" s="83" t="s">
        <v>136</v>
      </c>
      <c r="E101" s="83" t="s">
        <v>124</v>
      </c>
      <c r="F101" s="103">
        <v>0.3</v>
      </c>
      <c r="G101" s="103">
        <v>0</v>
      </c>
      <c r="H101" s="103">
        <v>0.3</v>
      </c>
      <c r="I101" s="103">
        <v>0</v>
      </c>
      <c r="J101" s="84">
        <v>0</v>
      </c>
      <c r="K101" s="85">
        <v>0</v>
      </c>
      <c r="L101" s="103">
        <v>0</v>
      </c>
      <c r="M101" s="84">
        <v>0</v>
      </c>
      <c r="N101" s="85">
        <f t="shared" si="1"/>
        <v>0</v>
      </c>
      <c r="O101" s="103">
        <v>0</v>
      </c>
      <c r="P101" s="103">
        <v>0</v>
      </c>
      <c r="Q101" s="103">
        <v>0</v>
      </c>
      <c r="R101" s="84">
        <v>0</v>
      </c>
      <c r="S101" s="85">
        <v>0</v>
      </c>
      <c r="T101" s="84">
        <v>0</v>
      </c>
    </row>
    <row r="102" spans="1:20" ht="19.5" customHeight="1">
      <c r="A102" s="83" t="s">
        <v>87</v>
      </c>
      <c r="B102" s="83" t="s">
        <v>94</v>
      </c>
      <c r="C102" s="83" t="s">
        <v>92</v>
      </c>
      <c r="D102" s="83" t="s">
        <v>136</v>
      </c>
      <c r="E102" s="83" t="s">
        <v>95</v>
      </c>
      <c r="F102" s="103">
        <v>49.42</v>
      </c>
      <c r="G102" s="103">
        <v>49.42</v>
      </c>
      <c r="H102" s="103">
        <v>0</v>
      </c>
      <c r="I102" s="103">
        <v>0</v>
      </c>
      <c r="J102" s="84">
        <v>0</v>
      </c>
      <c r="K102" s="85">
        <v>0</v>
      </c>
      <c r="L102" s="103">
        <v>0</v>
      </c>
      <c r="M102" s="84">
        <v>0</v>
      </c>
      <c r="N102" s="85">
        <f t="shared" si="1"/>
        <v>0</v>
      </c>
      <c r="O102" s="103">
        <v>0</v>
      </c>
      <c r="P102" s="103">
        <v>0</v>
      </c>
      <c r="Q102" s="103">
        <v>0</v>
      </c>
      <c r="R102" s="84">
        <v>0</v>
      </c>
      <c r="S102" s="85">
        <v>0</v>
      </c>
      <c r="T102" s="84">
        <v>0</v>
      </c>
    </row>
    <row r="103" spans="1:20" ht="19.5" customHeight="1">
      <c r="A103" s="83" t="s">
        <v>87</v>
      </c>
      <c r="B103" s="83" t="s">
        <v>116</v>
      </c>
      <c r="C103" s="83" t="s">
        <v>90</v>
      </c>
      <c r="D103" s="83" t="s">
        <v>136</v>
      </c>
      <c r="E103" s="83" t="s">
        <v>117</v>
      </c>
      <c r="F103" s="103">
        <v>140</v>
      </c>
      <c r="G103" s="103">
        <v>0</v>
      </c>
      <c r="H103" s="103">
        <v>140</v>
      </c>
      <c r="I103" s="103">
        <v>0</v>
      </c>
      <c r="J103" s="84">
        <v>0</v>
      </c>
      <c r="K103" s="85">
        <v>0</v>
      </c>
      <c r="L103" s="103">
        <v>0</v>
      </c>
      <c r="M103" s="84">
        <v>0</v>
      </c>
      <c r="N103" s="85">
        <f t="shared" si="1"/>
        <v>0</v>
      </c>
      <c r="O103" s="103">
        <v>0</v>
      </c>
      <c r="P103" s="103">
        <v>0</v>
      </c>
      <c r="Q103" s="103">
        <v>0</v>
      </c>
      <c r="R103" s="84">
        <v>0</v>
      </c>
      <c r="S103" s="85">
        <v>0</v>
      </c>
      <c r="T103" s="84">
        <v>0</v>
      </c>
    </row>
    <row r="104" spans="1:20" ht="19.5" customHeight="1">
      <c r="A104" s="83" t="s">
        <v>97</v>
      </c>
      <c r="B104" s="83" t="s">
        <v>98</v>
      </c>
      <c r="C104" s="83" t="s">
        <v>90</v>
      </c>
      <c r="D104" s="83" t="s">
        <v>136</v>
      </c>
      <c r="E104" s="83" t="s">
        <v>99</v>
      </c>
      <c r="F104" s="103">
        <v>25.46</v>
      </c>
      <c r="G104" s="103">
        <v>0</v>
      </c>
      <c r="H104" s="103">
        <v>25.46</v>
      </c>
      <c r="I104" s="103">
        <v>0</v>
      </c>
      <c r="J104" s="84">
        <v>0</v>
      </c>
      <c r="K104" s="85">
        <v>0</v>
      </c>
      <c r="L104" s="103">
        <v>0</v>
      </c>
      <c r="M104" s="84">
        <v>0</v>
      </c>
      <c r="N104" s="85">
        <f t="shared" si="1"/>
        <v>0</v>
      </c>
      <c r="O104" s="103">
        <v>0</v>
      </c>
      <c r="P104" s="103">
        <v>0</v>
      </c>
      <c r="Q104" s="103">
        <v>0</v>
      </c>
      <c r="R104" s="84">
        <v>0</v>
      </c>
      <c r="S104" s="85">
        <v>0</v>
      </c>
      <c r="T104" s="84">
        <v>0</v>
      </c>
    </row>
    <row r="105" spans="1:20" ht="19.5" customHeight="1">
      <c r="A105" s="83" t="s">
        <v>97</v>
      </c>
      <c r="B105" s="83" t="s">
        <v>98</v>
      </c>
      <c r="C105" s="83" t="s">
        <v>98</v>
      </c>
      <c r="D105" s="83" t="s">
        <v>136</v>
      </c>
      <c r="E105" s="83" t="s">
        <v>100</v>
      </c>
      <c r="F105" s="103">
        <v>95.97</v>
      </c>
      <c r="G105" s="103">
        <v>0</v>
      </c>
      <c r="H105" s="103">
        <v>95.97</v>
      </c>
      <c r="I105" s="103">
        <v>0</v>
      </c>
      <c r="J105" s="84">
        <v>0</v>
      </c>
      <c r="K105" s="85">
        <v>0</v>
      </c>
      <c r="L105" s="103">
        <v>0</v>
      </c>
      <c r="M105" s="84">
        <v>0</v>
      </c>
      <c r="N105" s="85">
        <f t="shared" si="1"/>
        <v>0</v>
      </c>
      <c r="O105" s="103">
        <v>0</v>
      </c>
      <c r="P105" s="103">
        <v>0</v>
      </c>
      <c r="Q105" s="103">
        <v>0</v>
      </c>
      <c r="R105" s="84">
        <v>0</v>
      </c>
      <c r="S105" s="85">
        <v>0</v>
      </c>
      <c r="T105" s="84">
        <v>0</v>
      </c>
    </row>
    <row r="106" spans="1:20" ht="19.5" customHeight="1">
      <c r="A106" s="83" t="s">
        <v>97</v>
      </c>
      <c r="B106" s="83" t="s">
        <v>98</v>
      </c>
      <c r="C106" s="83" t="s">
        <v>101</v>
      </c>
      <c r="D106" s="83" t="s">
        <v>136</v>
      </c>
      <c r="E106" s="83" t="s">
        <v>102</v>
      </c>
      <c r="F106" s="103">
        <v>47.99</v>
      </c>
      <c r="G106" s="103">
        <v>0</v>
      </c>
      <c r="H106" s="103">
        <v>47.99</v>
      </c>
      <c r="I106" s="103">
        <v>0</v>
      </c>
      <c r="J106" s="84">
        <v>0</v>
      </c>
      <c r="K106" s="85">
        <v>0</v>
      </c>
      <c r="L106" s="103">
        <v>0</v>
      </c>
      <c r="M106" s="84">
        <v>0</v>
      </c>
      <c r="N106" s="85">
        <f t="shared" si="1"/>
        <v>0</v>
      </c>
      <c r="O106" s="103">
        <v>0</v>
      </c>
      <c r="P106" s="103">
        <v>0</v>
      </c>
      <c r="Q106" s="103">
        <v>0</v>
      </c>
      <c r="R106" s="84">
        <v>0</v>
      </c>
      <c r="S106" s="85">
        <v>0</v>
      </c>
      <c r="T106" s="84">
        <v>0</v>
      </c>
    </row>
    <row r="107" spans="1:20" ht="19.5" customHeight="1">
      <c r="A107" s="83" t="s">
        <v>97</v>
      </c>
      <c r="B107" s="83" t="s">
        <v>83</v>
      </c>
      <c r="C107" s="83" t="s">
        <v>88</v>
      </c>
      <c r="D107" s="83" t="s">
        <v>136</v>
      </c>
      <c r="E107" s="83" t="s">
        <v>118</v>
      </c>
      <c r="F107" s="103">
        <v>15</v>
      </c>
      <c r="G107" s="103">
        <v>0</v>
      </c>
      <c r="H107" s="103">
        <v>0</v>
      </c>
      <c r="I107" s="103">
        <v>0</v>
      </c>
      <c r="J107" s="84">
        <v>0</v>
      </c>
      <c r="K107" s="85">
        <v>0</v>
      </c>
      <c r="L107" s="103">
        <v>0</v>
      </c>
      <c r="M107" s="84">
        <v>0</v>
      </c>
      <c r="N107" s="85">
        <f t="shared" si="1"/>
        <v>0</v>
      </c>
      <c r="O107" s="103">
        <v>0</v>
      </c>
      <c r="P107" s="103">
        <v>0</v>
      </c>
      <c r="Q107" s="103">
        <v>0</v>
      </c>
      <c r="R107" s="84">
        <v>0</v>
      </c>
      <c r="S107" s="85">
        <v>15</v>
      </c>
      <c r="T107" s="84">
        <v>0</v>
      </c>
    </row>
    <row r="108" spans="1:20" ht="19.5" customHeight="1">
      <c r="A108" s="83" t="s">
        <v>103</v>
      </c>
      <c r="B108" s="83" t="s">
        <v>104</v>
      </c>
      <c r="C108" s="83" t="s">
        <v>90</v>
      </c>
      <c r="D108" s="83" t="s">
        <v>136</v>
      </c>
      <c r="E108" s="83" t="s">
        <v>105</v>
      </c>
      <c r="F108" s="103">
        <v>45.68</v>
      </c>
      <c r="G108" s="103">
        <v>0</v>
      </c>
      <c r="H108" s="103">
        <v>45.68</v>
      </c>
      <c r="I108" s="103">
        <v>0</v>
      </c>
      <c r="J108" s="84">
        <v>0</v>
      </c>
      <c r="K108" s="85">
        <v>0</v>
      </c>
      <c r="L108" s="103">
        <v>0</v>
      </c>
      <c r="M108" s="84">
        <v>0</v>
      </c>
      <c r="N108" s="85">
        <f t="shared" si="1"/>
        <v>0</v>
      </c>
      <c r="O108" s="103">
        <v>0</v>
      </c>
      <c r="P108" s="103">
        <v>0</v>
      </c>
      <c r="Q108" s="103">
        <v>0</v>
      </c>
      <c r="R108" s="84">
        <v>0</v>
      </c>
      <c r="S108" s="85">
        <v>0</v>
      </c>
      <c r="T108" s="84">
        <v>0</v>
      </c>
    </row>
    <row r="109" spans="1:20" ht="19.5" customHeight="1">
      <c r="A109" s="83" t="s">
        <v>110</v>
      </c>
      <c r="B109" s="83" t="s">
        <v>90</v>
      </c>
      <c r="C109" s="83" t="s">
        <v>88</v>
      </c>
      <c r="D109" s="83" t="s">
        <v>136</v>
      </c>
      <c r="E109" s="83" t="s">
        <v>111</v>
      </c>
      <c r="F109" s="103">
        <v>83.95</v>
      </c>
      <c r="G109" s="103">
        <v>0</v>
      </c>
      <c r="H109" s="103">
        <v>83.95</v>
      </c>
      <c r="I109" s="103">
        <v>0</v>
      </c>
      <c r="J109" s="84">
        <v>0</v>
      </c>
      <c r="K109" s="85">
        <v>0</v>
      </c>
      <c r="L109" s="103">
        <v>0</v>
      </c>
      <c r="M109" s="84">
        <v>0</v>
      </c>
      <c r="N109" s="85">
        <f t="shared" si="1"/>
        <v>0</v>
      </c>
      <c r="O109" s="103">
        <v>0</v>
      </c>
      <c r="P109" s="103">
        <v>0</v>
      </c>
      <c r="Q109" s="103">
        <v>0</v>
      </c>
      <c r="R109" s="84">
        <v>0</v>
      </c>
      <c r="S109" s="85">
        <v>0</v>
      </c>
      <c r="T109" s="84">
        <v>0</v>
      </c>
    </row>
    <row r="110" spans="1:20" ht="19.5" customHeight="1">
      <c r="A110" s="83" t="s">
        <v>36</v>
      </c>
      <c r="B110" s="83" t="s">
        <v>36</v>
      </c>
      <c r="C110" s="83" t="s">
        <v>36</v>
      </c>
      <c r="D110" s="83" t="s">
        <v>36</v>
      </c>
      <c r="E110" s="83" t="s">
        <v>137</v>
      </c>
      <c r="F110" s="103">
        <v>3964.46</v>
      </c>
      <c r="G110" s="103">
        <v>1799.19</v>
      </c>
      <c r="H110" s="103">
        <v>1804.04</v>
      </c>
      <c r="I110" s="103">
        <v>0</v>
      </c>
      <c r="J110" s="84">
        <v>0</v>
      </c>
      <c r="K110" s="85">
        <v>0</v>
      </c>
      <c r="L110" s="103">
        <v>0</v>
      </c>
      <c r="M110" s="84">
        <v>0</v>
      </c>
      <c r="N110" s="85">
        <f t="shared" si="1"/>
        <v>0</v>
      </c>
      <c r="O110" s="103">
        <v>0</v>
      </c>
      <c r="P110" s="103">
        <v>0</v>
      </c>
      <c r="Q110" s="103">
        <v>0</v>
      </c>
      <c r="R110" s="84">
        <v>0</v>
      </c>
      <c r="S110" s="85">
        <v>361.23</v>
      </c>
      <c r="T110" s="84">
        <v>0</v>
      </c>
    </row>
    <row r="111" spans="1:20" ht="19.5" customHeight="1">
      <c r="A111" s="83" t="s">
        <v>82</v>
      </c>
      <c r="B111" s="83" t="s">
        <v>83</v>
      </c>
      <c r="C111" s="83" t="s">
        <v>84</v>
      </c>
      <c r="D111" s="83" t="s">
        <v>138</v>
      </c>
      <c r="E111" s="83" t="s">
        <v>86</v>
      </c>
      <c r="F111" s="103">
        <v>0.5</v>
      </c>
      <c r="G111" s="103">
        <v>0</v>
      </c>
      <c r="H111" s="103">
        <v>0.5</v>
      </c>
      <c r="I111" s="103">
        <v>0</v>
      </c>
      <c r="J111" s="84">
        <v>0</v>
      </c>
      <c r="K111" s="85">
        <v>0</v>
      </c>
      <c r="L111" s="103">
        <v>0</v>
      </c>
      <c r="M111" s="84">
        <v>0</v>
      </c>
      <c r="N111" s="85">
        <f t="shared" si="1"/>
        <v>0</v>
      </c>
      <c r="O111" s="103">
        <v>0</v>
      </c>
      <c r="P111" s="103">
        <v>0</v>
      </c>
      <c r="Q111" s="103">
        <v>0</v>
      </c>
      <c r="R111" s="84">
        <v>0</v>
      </c>
      <c r="S111" s="85">
        <v>0</v>
      </c>
      <c r="T111" s="84">
        <v>0</v>
      </c>
    </row>
    <row r="112" spans="1:20" ht="19.5" customHeight="1">
      <c r="A112" s="83" t="s">
        <v>87</v>
      </c>
      <c r="B112" s="83" t="s">
        <v>90</v>
      </c>
      <c r="C112" s="83" t="s">
        <v>101</v>
      </c>
      <c r="D112" s="83" t="s">
        <v>138</v>
      </c>
      <c r="E112" s="83" t="s">
        <v>115</v>
      </c>
      <c r="F112" s="103">
        <v>15</v>
      </c>
      <c r="G112" s="103">
        <v>0</v>
      </c>
      <c r="H112" s="103">
        <v>15</v>
      </c>
      <c r="I112" s="103">
        <v>0</v>
      </c>
      <c r="J112" s="84">
        <v>0</v>
      </c>
      <c r="K112" s="85">
        <v>0</v>
      </c>
      <c r="L112" s="103">
        <v>0</v>
      </c>
      <c r="M112" s="84">
        <v>0</v>
      </c>
      <c r="N112" s="85">
        <f t="shared" si="1"/>
        <v>0</v>
      </c>
      <c r="O112" s="103">
        <v>0</v>
      </c>
      <c r="P112" s="103">
        <v>0</v>
      </c>
      <c r="Q112" s="103">
        <v>0</v>
      </c>
      <c r="R112" s="84">
        <v>0</v>
      </c>
      <c r="S112" s="85">
        <v>0</v>
      </c>
      <c r="T112" s="84">
        <v>0</v>
      </c>
    </row>
    <row r="113" spans="1:20" ht="19.5" customHeight="1">
      <c r="A113" s="83" t="s">
        <v>87</v>
      </c>
      <c r="B113" s="83" t="s">
        <v>84</v>
      </c>
      <c r="C113" s="83" t="s">
        <v>88</v>
      </c>
      <c r="D113" s="83" t="s">
        <v>138</v>
      </c>
      <c r="E113" s="83" t="s">
        <v>89</v>
      </c>
      <c r="F113" s="103">
        <v>791.18</v>
      </c>
      <c r="G113" s="103">
        <v>0</v>
      </c>
      <c r="H113" s="103">
        <v>583.88</v>
      </c>
      <c r="I113" s="103">
        <v>0</v>
      </c>
      <c r="J113" s="84">
        <v>0</v>
      </c>
      <c r="K113" s="85">
        <v>0</v>
      </c>
      <c r="L113" s="103">
        <v>0</v>
      </c>
      <c r="M113" s="84">
        <v>0</v>
      </c>
      <c r="N113" s="85">
        <f t="shared" si="1"/>
        <v>0</v>
      </c>
      <c r="O113" s="103">
        <v>0</v>
      </c>
      <c r="P113" s="103">
        <v>0</v>
      </c>
      <c r="Q113" s="103">
        <v>0</v>
      </c>
      <c r="R113" s="84">
        <v>0</v>
      </c>
      <c r="S113" s="85">
        <v>207.3</v>
      </c>
      <c r="T113" s="84">
        <v>0</v>
      </c>
    </row>
    <row r="114" spans="1:20" ht="19.5" customHeight="1">
      <c r="A114" s="83" t="s">
        <v>87</v>
      </c>
      <c r="B114" s="83" t="s">
        <v>84</v>
      </c>
      <c r="C114" s="83" t="s">
        <v>90</v>
      </c>
      <c r="D114" s="83" t="s">
        <v>138</v>
      </c>
      <c r="E114" s="83" t="s">
        <v>91</v>
      </c>
      <c r="F114" s="103">
        <v>2725.73</v>
      </c>
      <c r="G114" s="103">
        <v>1799.19</v>
      </c>
      <c r="H114" s="103">
        <v>807.74</v>
      </c>
      <c r="I114" s="103">
        <v>0</v>
      </c>
      <c r="J114" s="84">
        <v>0</v>
      </c>
      <c r="K114" s="85">
        <v>0</v>
      </c>
      <c r="L114" s="103">
        <v>0</v>
      </c>
      <c r="M114" s="84">
        <v>0</v>
      </c>
      <c r="N114" s="85">
        <f t="shared" si="1"/>
        <v>0</v>
      </c>
      <c r="O114" s="103">
        <v>0</v>
      </c>
      <c r="P114" s="103">
        <v>0</v>
      </c>
      <c r="Q114" s="103">
        <v>0</v>
      </c>
      <c r="R114" s="84">
        <v>0</v>
      </c>
      <c r="S114" s="85">
        <v>118.8</v>
      </c>
      <c r="T114" s="84">
        <v>0</v>
      </c>
    </row>
    <row r="115" spans="1:20" ht="19.5" customHeight="1">
      <c r="A115" s="83" t="s">
        <v>87</v>
      </c>
      <c r="B115" s="83" t="s">
        <v>94</v>
      </c>
      <c r="C115" s="83" t="s">
        <v>94</v>
      </c>
      <c r="D115" s="83" t="s">
        <v>138</v>
      </c>
      <c r="E115" s="83" t="s">
        <v>124</v>
      </c>
      <c r="F115" s="103">
        <v>0.09</v>
      </c>
      <c r="G115" s="103">
        <v>0</v>
      </c>
      <c r="H115" s="103">
        <v>0.09</v>
      </c>
      <c r="I115" s="103">
        <v>0</v>
      </c>
      <c r="J115" s="84">
        <v>0</v>
      </c>
      <c r="K115" s="85">
        <v>0</v>
      </c>
      <c r="L115" s="103">
        <v>0</v>
      </c>
      <c r="M115" s="84">
        <v>0</v>
      </c>
      <c r="N115" s="85">
        <f t="shared" si="1"/>
        <v>0</v>
      </c>
      <c r="O115" s="103">
        <v>0</v>
      </c>
      <c r="P115" s="103">
        <v>0</v>
      </c>
      <c r="Q115" s="103">
        <v>0</v>
      </c>
      <c r="R115" s="84">
        <v>0</v>
      </c>
      <c r="S115" s="85">
        <v>0</v>
      </c>
      <c r="T115" s="84">
        <v>0</v>
      </c>
    </row>
    <row r="116" spans="1:20" ht="19.5" customHeight="1">
      <c r="A116" s="83" t="s">
        <v>87</v>
      </c>
      <c r="B116" s="83" t="s">
        <v>116</v>
      </c>
      <c r="C116" s="83" t="s">
        <v>90</v>
      </c>
      <c r="D116" s="83" t="s">
        <v>138</v>
      </c>
      <c r="E116" s="83" t="s">
        <v>117</v>
      </c>
      <c r="F116" s="103">
        <v>160</v>
      </c>
      <c r="G116" s="103">
        <v>0</v>
      </c>
      <c r="H116" s="103">
        <v>160</v>
      </c>
      <c r="I116" s="103">
        <v>0</v>
      </c>
      <c r="J116" s="84">
        <v>0</v>
      </c>
      <c r="K116" s="85">
        <v>0</v>
      </c>
      <c r="L116" s="103">
        <v>0</v>
      </c>
      <c r="M116" s="84">
        <v>0</v>
      </c>
      <c r="N116" s="85">
        <f t="shared" si="1"/>
        <v>0</v>
      </c>
      <c r="O116" s="103">
        <v>0</v>
      </c>
      <c r="P116" s="103">
        <v>0</v>
      </c>
      <c r="Q116" s="103">
        <v>0</v>
      </c>
      <c r="R116" s="84">
        <v>0</v>
      </c>
      <c r="S116" s="85">
        <v>0</v>
      </c>
      <c r="T116" s="84">
        <v>0</v>
      </c>
    </row>
    <row r="117" spans="1:20" ht="19.5" customHeight="1">
      <c r="A117" s="83" t="s">
        <v>97</v>
      </c>
      <c r="B117" s="83" t="s">
        <v>98</v>
      </c>
      <c r="C117" s="83" t="s">
        <v>98</v>
      </c>
      <c r="D117" s="83" t="s">
        <v>138</v>
      </c>
      <c r="E117" s="83" t="s">
        <v>100</v>
      </c>
      <c r="F117" s="103">
        <v>93.9</v>
      </c>
      <c r="G117" s="103">
        <v>0</v>
      </c>
      <c r="H117" s="103">
        <v>93.9</v>
      </c>
      <c r="I117" s="103">
        <v>0</v>
      </c>
      <c r="J117" s="84">
        <v>0</v>
      </c>
      <c r="K117" s="85">
        <v>0</v>
      </c>
      <c r="L117" s="103">
        <v>0</v>
      </c>
      <c r="M117" s="84">
        <v>0</v>
      </c>
      <c r="N117" s="85">
        <f t="shared" si="1"/>
        <v>0</v>
      </c>
      <c r="O117" s="103">
        <v>0</v>
      </c>
      <c r="P117" s="103">
        <v>0</v>
      </c>
      <c r="Q117" s="103">
        <v>0</v>
      </c>
      <c r="R117" s="84">
        <v>0</v>
      </c>
      <c r="S117" s="85">
        <v>0</v>
      </c>
      <c r="T117" s="84">
        <v>0</v>
      </c>
    </row>
    <row r="118" spans="1:20" ht="19.5" customHeight="1">
      <c r="A118" s="83" t="s">
        <v>97</v>
      </c>
      <c r="B118" s="83" t="s">
        <v>98</v>
      </c>
      <c r="C118" s="83" t="s">
        <v>101</v>
      </c>
      <c r="D118" s="83" t="s">
        <v>138</v>
      </c>
      <c r="E118" s="83" t="s">
        <v>102</v>
      </c>
      <c r="F118" s="103">
        <v>40</v>
      </c>
      <c r="G118" s="103">
        <v>0</v>
      </c>
      <c r="H118" s="103">
        <v>36</v>
      </c>
      <c r="I118" s="103">
        <v>0</v>
      </c>
      <c r="J118" s="84">
        <v>0</v>
      </c>
      <c r="K118" s="85">
        <v>0</v>
      </c>
      <c r="L118" s="103">
        <v>0</v>
      </c>
      <c r="M118" s="84">
        <v>0</v>
      </c>
      <c r="N118" s="85">
        <f t="shared" si="1"/>
        <v>0</v>
      </c>
      <c r="O118" s="103">
        <v>0</v>
      </c>
      <c r="P118" s="103">
        <v>0</v>
      </c>
      <c r="Q118" s="103">
        <v>0</v>
      </c>
      <c r="R118" s="84">
        <v>0</v>
      </c>
      <c r="S118" s="85">
        <v>4</v>
      </c>
      <c r="T118" s="84">
        <v>0</v>
      </c>
    </row>
    <row r="119" spans="1:20" ht="19.5" customHeight="1">
      <c r="A119" s="83" t="s">
        <v>103</v>
      </c>
      <c r="B119" s="83" t="s">
        <v>104</v>
      </c>
      <c r="C119" s="83" t="s">
        <v>90</v>
      </c>
      <c r="D119" s="83" t="s">
        <v>138</v>
      </c>
      <c r="E119" s="83" t="s">
        <v>105</v>
      </c>
      <c r="F119" s="103">
        <v>42</v>
      </c>
      <c r="G119" s="103">
        <v>0</v>
      </c>
      <c r="H119" s="103">
        <v>35.87</v>
      </c>
      <c r="I119" s="103">
        <v>0</v>
      </c>
      <c r="J119" s="84">
        <v>0</v>
      </c>
      <c r="K119" s="85">
        <v>0</v>
      </c>
      <c r="L119" s="103">
        <v>0</v>
      </c>
      <c r="M119" s="84">
        <v>0</v>
      </c>
      <c r="N119" s="85">
        <f t="shared" si="1"/>
        <v>0</v>
      </c>
      <c r="O119" s="103">
        <v>0</v>
      </c>
      <c r="P119" s="103">
        <v>0</v>
      </c>
      <c r="Q119" s="103">
        <v>0</v>
      </c>
      <c r="R119" s="84">
        <v>0</v>
      </c>
      <c r="S119" s="85">
        <v>6.13</v>
      </c>
      <c r="T119" s="84">
        <v>0</v>
      </c>
    </row>
    <row r="120" spans="1:20" ht="19.5" customHeight="1">
      <c r="A120" s="83" t="s">
        <v>110</v>
      </c>
      <c r="B120" s="83" t="s">
        <v>90</v>
      </c>
      <c r="C120" s="83" t="s">
        <v>88</v>
      </c>
      <c r="D120" s="83" t="s">
        <v>138</v>
      </c>
      <c r="E120" s="83" t="s">
        <v>111</v>
      </c>
      <c r="F120" s="103">
        <v>96.06</v>
      </c>
      <c r="G120" s="103">
        <v>0</v>
      </c>
      <c r="H120" s="103">
        <v>71.06</v>
      </c>
      <c r="I120" s="103">
        <v>0</v>
      </c>
      <c r="J120" s="84">
        <v>0</v>
      </c>
      <c r="K120" s="85">
        <v>0</v>
      </c>
      <c r="L120" s="103">
        <v>0</v>
      </c>
      <c r="M120" s="84">
        <v>0</v>
      </c>
      <c r="N120" s="85">
        <f t="shared" si="1"/>
        <v>0</v>
      </c>
      <c r="O120" s="103">
        <v>0</v>
      </c>
      <c r="P120" s="103">
        <v>0</v>
      </c>
      <c r="Q120" s="103">
        <v>0</v>
      </c>
      <c r="R120" s="84">
        <v>0</v>
      </c>
      <c r="S120" s="85">
        <v>25</v>
      </c>
      <c r="T120" s="84">
        <v>0</v>
      </c>
    </row>
    <row r="121" spans="1:20" ht="19.5" customHeight="1">
      <c r="A121" s="83" t="s">
        <v>36</v>
      </c>
      <c r="B121" s="83" t="s">
        <v>36</v>
      </c>
      <c r="C121" s="83" t="s">
        <v>36</v>
      </c>
      <c r="D121" s="83" t="s">
        <v>36</v>
      </c>
      <c r="E121" s="83" t="s">
        <v>139</v>
      </c>
      <c r="F121" s="103">
        <v>3297.73</v>
      </c>
      <c r="G121" s="103">
        <v>2402.87</v>
      </c>
      <c r="H121" s="103">
        <v>741.86</v>
      </c>
      <c r="I121" s="103">
        <v>0</v>
      </c>
      <c r="J121" s="84">
        <v>0</v>
      </c>
      <c r="K121" s="85">
        <v>153</v>
      </c>
      <c r="L121" s="103">
        <v>0</v>
      </c>
      <c r="M121" s="84">
        <v>0</v>
      </c>
      <c r="N121" s="85">
        <f t="shared" si="1"/>
        <v>0</v>
      </c>
      <c r="O121" s="103">
        <v>0</v>
      </c>
      <c r="P121" s="103">
        <v>0</v>
      </c>
      <c r="Q121" s="103">
        <v>0</v>
      </c>
      <c r="R121" s="84">
        <v>0</v>
      </c>
      <c r="S121" s="85">
        <v>0</v>
      </c>
      <c r="T121" s="84">
        <v>0</v>
      </c>
    </row>
    <row r="122" spans="1:20" ht="19.5" customHeight="1">
      <c r="A122" s="83" t="s">
        <v>120</v>
      </c>
      <c r="B122" s="83" t="s">
        <v>121</v>
      </c>
      <c r="C122" s="83" t="s">
        <v>92</v>
      </c>
      <c r="D122" s="83" t="s">
        <v>140</v>
      </c>
      <c r="E122" s="83" t="s">
        <v>123</v>
      </c>
      <c r="F122" s="103">
        <v>3.33</v>
      </c>
      <c r="G122" s="103">
        <v>3.33</v>
      </c>
      <c r="H122" s="103">
        <v>0</v>
      </c>
      <c r="I122" s="103">
        <v>0</v>
      </c>
      <c r="J122" s="84">
        <v>0</v>
      </c>
      <c r="K122" s="85">
        <v>0</v>
      </c>
      <c r="L122" s="103">
        <v>0</v>
      </c>
      <c r="M122" s="84">
        <v>0</v>
      </c>
      <c r="N122" s="85">
        <f t="shared" si="1"/>
        <v>0</v>
      </c>
      <c r="O122" s="103">
        <v>0</v>
      </c>
      <c r="P122" s="103">
        <v>0</v>
      </c>
      <c r="Q122" s="103">
        <v>0</v>
      </c>
      <c r="R122" s="84">
        <v>0</v>
      </c>
      <c r="S122" s="85">
        <v>0</v>
      </c>
      <c r="T122" s="84">
        <v>0</v>
      </c>
    </row>
    <row r="123" spans="1:20" ht="19.5" customHeight="1">
      <c r="A123" s="83" t="s">
        <v>87</v>
      </c>
      <c r="B123" s="83" t="s">
        <v>90</v>
      </c>
      <c r="C123" s="83" t="s">
        <v>101</v>
      </c>
      <c r="D123" s="83" t="s">
        <v>140</v>
      </c>
      <c r="E123" s="83" t="s">
        <v>115</v>
      </c>
      <c r="F123" s="103">
        <v>13.2</v>
      </c>
      <c r="G123" s="103">
        <v>3.2</v>
      </c>
      <c r="H123" s="103">
        <v>10</v>
      </c>
      <c r="I123" s="103">
        <v>0</v>
      </c>
      <c r="J123" s="84">
        <v>0</v>
      </c>
      <c r="K123" s="85">
        <v>0</v>
      </c>
      <c r="L123" s="103">
        <v>0</v>
      </c>
      <c r="M123" s="84">
        <v>0</v>
      </c>
      <c r="N123" s="85">
        <f t="shared" si="1"/>
        <v>0</v>
      </c>
      <c r="O123" s="103">
        <v>0</v>
      </c>
      <c r="P123" s="103">
        <v>0</v>
      </c>
      <c r="Q123" s="103">
        <v>0</v>
      </c>
      <c r="R123" s="84">
        <v>0</v>
      </c>
      <c r="S123" s="85">
        <v>0</v>
      </c>
      <c r="T123" s="84">
        <v>0</v>
      </c>
    </row>
    <row r="124" spans="1:20" ht="19.5" customHeight="1">
      <c r="A124" s="83" t="s">
        <v>87</v>
      </c>
      <c r="B124" s="83" t="s">
        <v>84</v>
      </c>
      <c r="C124" s="83" t="s">
        <v>88</v>
      </c>
      <c r="D124" s="83" t="s">
        <v>140</v>
      </c>
      <c r="E124" s="83" t="s">
        <v>89</v>
      </c>
      <c r="F124" s="103">
        <v>276.75</v>
      </c>
      <c r="G124" s="103">
        <v>0</v>
      </c>
      <c r="H124" s="103">
        <v>263.75</v>
      </c>
      <c r="I124" s="103">
        <v>0</v>
      </c>
      <c r="J124" s="84">
        <v>0</v>
      </c>
      <c r="K124" s="85">
        <v>13</v>
      </c>
      <c r="L124" s="103">
        <v>0</v>
      </c>
      <c r="M124" s="84">
        <v>0</v>
      </c>
      <c r="N124" s="85">
        <f t="shared" si="1"/>
        <v>0</v>
      </c>
      <c r="O124" s="103">
        <v>0</v>
      </c>
      <c r="P124" s="103">
        <v>0</v>
      </c>
      <c r="Q124" s="103">
        <v>0</v>
      </c>
      <c r="R124" s="84">
        <v>0</v>
      </c>
      <c r="S124" s="85">
        <v>0</v>
      </c>
      <c r="T124" s="84">
        <v>0</v>
      </c>
    </row>
    <row r="125" spans="1:20" ht="19.5" customHeight="1">
      <c r="A125" s="83" t="s">
        <v>87</v>
      </c>
      <c r="B125" s="83" t="s">
        <v>84</v>
      </c>
      <c r="C125" s="83" t="s">
        <v>90</v>
      </c>
      <c r="D125" s="83" t="s">
        <v>140</v>
      </c>
      <c r="E125" s="83" t="s">
        <v>91</v>
      </c>
      <c r="F125" s="103">
        <v>1647.47</v>
      </c>
      <c r="G125" s="103">
        <v>1181.47</v>
      </c>
      <c r="H125" s="103">
        <v>341</v>
      </c>
      <c r="I125" s="103">
        <v>0</v>
      </c>
      <c r="J125" s="84">
        <v>0</v>
      </c>
      <c r="K125" s="85">
        <v>125</v>
      </c>
      <c r="L125" s="103">
        <v>0</v>
      </c>
      <c r="M125" s="84">
        <v>0</v>
      </c>
      <c r="N125" s="85">
        <f t="shared" si="1"/>
        <v>0</v>
      </c>
      <c r="O125" s="103">
        <v>0</v>
      </c>
      <c r="P125" s="103">
        <v>0</v>
      </c>
      <c r="Q125" s="103">
        <v>0</v>
      </c>
      <c r="R125" s="84">
        <v>0</v>
      </c>
      <c r="S125" s="85">
        <v>0</v>
      </c>
      <c r="T125" s="84">
        <v>0</v>
      </c>
    </row>
    <row r="126" spans="1:20" ht="19.5" customHeight="1">
      <c r="A126" s="83" t="s">
        <v>87</v>
      </c>
      <c r="B126" s="83" t="s">
        <v>94</v>
      </c>
      <c r="C126" s="83" t="s">
        <v>94</v>
      </c>
      <c r="D126" s="83" t="s">
        <v>140</v>
      </c>
      <c r="E126" s="83" t="s">
        <v>124</v>
      </c>
      <c r="F126" s="103">
        <v>0.05</v>
      </c>
      <c r="G126" s="103">
        <v>0</v>
      </c>
      <c r="H126" s="103">
        <v>0.05</v>
      </c>
      <c r="I126" s="103">
        <v>0</v>
      </c>
      <c r="J126" s="84">
        <v>0</v>
      </c>
      <c r="K126" s="85">
        <v>0</v>
      </c>
      <c r="L126" s="103">
        <v>0</v>
      </c>
      <c r="M126" s="84">
        <v>0</v>
      </c>
      <c r="N126" s="85">
        <f t="shared" si="1"/>
        <v>0</v>
      </c>
      <c r="O126" s="103">
        <v>0</v>
      </c>
      <c r="P126" s="103">
        <v>0</v>
      </c>
      <c r="Q126" s="103">
        <v>0</v>
      </c>
      <c r="R126" s="84">
        <v>0</v>
      </c>
      <c r="S126" s="85">
        <v>0</v>
      </c>
      <c r="T126" s="84">
        <v>0</v>
      </c>
    </row>
    <row r="127" spans="1:20" ht="19.5" customHeight="1">
      <c r="A127" s="83" t="s">
        <v>87</v>
      </c>
      <c r="B127" s="83" t="s">
        <v>94</v>
      </c>
      <c r="C127" s="83" t="s">
        <v>92</v>
      </c>
      <c r="D127" s="83" t="s">
        <v>140</v>
      </c>
      <c r="E127" s="83" t="s">
        <v>95</v>
      </c>
      <c r="F127" s="103">
        <v>10.64</v>
      </c>
      <c r="G127" s="103">
        <v>10.64</v>
      </c>
      <c r="H127" s="103">
        <v>0</v>
      </c>
      <c r="I127" s="103">
        <v>0</v>
      </c>
      <c r="J127" s="84">
        <v>0</v>
      </c>
      <c r="K127" s="85">
        <v>0</v>
      </c>
      <c r="L127" s="103">
        <v>0</v>
      </c>
      <c r="M127" s="84">
        <v>0</v>
      </c>
      <c r="N127" s="85">
        <f t="shared" si="1"/>
        <v>0</v>
      </c>
      <c r="O127" s="103">
        <v>0</v>
      </c>
      <c r="P127" s="103">
        <v>0</v>
      </c>
      <c r="Q127" s="103">
        <v>0</v>
      </c>
      <c r="R127" s="84">
        <v>0</v>
      </c>
      <c r="S127" s="85">
        <v>0</v>
      </c>
      <c r="T127" s="84">
        <v>0</v>
      </c>
    </row>
    <row r="128" spans="1:20" ht="19.5" customHeight="1">
      <c r="A128" s="83" t="s">
        <v>87</v>
      </c>
      <c r="B128" s="83" t="s">
        <v>116</v>
      </c>
      <c r="C128" s="83" t="s">
        <v>90</v>
      </c>
      <c r="D128" s="83" t="s">
        <v>140</v>
      </c>
      <c r="E128" s="83" t="s">
        <v>117</v>
      </c>
      <c r="F128" s="103">
        <v>30</v>
      </c>
      <c r="G128" s="103">
        <v>0</v>
      </c>
      <c r="H128" s="103">
        <v>30</v>
      </c>
      <c r="I128" s="103">
        <v>0</v>
      </c>
      <c r="J128" s="84">
        <v>0</v>
      </c>
      <c r="K128" s="85">
        <v>0</v>
      </c>
      <c r="L128" s="103">
        <v>0</v>
      </c>
      <c r="M128" s="84">
        <v>0</v>
      </c>
      <c r="N128" s="85">
        <f t="shared" si="1"/>
        <v>0</v>
      </c>
      <c r="O128" s="103">
        <v>0</v>
      </c>
      <c r="P128" s="103">
        <v>0</v>
      </c>
      <c r="Q128" s="103">
        <v>0</v>
      </c>
      <c r="R128" s="84">
        <v>0</v>
      </c>
      <c r="S128" s="85">
        <v>0</v>
      </c>
      <c r="T128" s="84">
        <v>0</v>
      </c>
    </row>
    <row r="129" spans="1:20" ht="19.5" customHeight="1">
      <c r="A129" s="83" t="s">
        <v>87</v>
      </c>
      <c r="B129" s="83" t="s">
        <v>92</v>
      </c>
      <c r="C129" s="83" t="s">
        <v>92</v>
      </c>
      <c r="D129" s="83" t="s">
        <v>140</v>
      </c>
      <c r="E129" s="83" t="s">
        <v>96</v>
      </c>
      <c r="F129" s="103">
        <v>24.89</v>
      </c>
      <c r="G129" s="103">
        <v>19.89</v>
      </c>
      <c r="H129" s="103">
        <v>5</v>
      </c>
      <c r="I129" s="103">
        <v>0</v>
      </c>
      <c r="J129" s="84">
        <v>0</v>
      </c>
      <c r="K129" s="85">
        <v>0</v>
      </c>
      <c r="L129" s="103">
        <v>0</v>
      </c>
      <c r="M129" s="84">
        <v>0</v>
      </c>
      <c r="N129" s="85">
        <f t="shared" si="1"/>
        <v>0</v>
      </c>
      <c r="O129" s="103">
        <v>0</v>
      </c>
      <c r="P129" s="103">
        <v>0</v>
      </c>
      <c r="Q129" s="103">
        <v>0</v>
      </c>
      <c r="R129" s="84">
        <v>0</v>
      </c>
      <c r="S129" s="85">
        <v>0</v>
      </c>
      <c r="T129" s="84">
        <v>0</v>
      </c>
    </row>
    <row r="130" spans="1:20" ht="19.5" customHeight="1">
      <c r="A130" s="83" t="s">
        <v>97</v>
      </c>
      <c r="B130" s="83" t="s">
        <v>98</v>
      </c>
      <c r="C130" s="83" t="s">
        <v>98</v>
      </c>
      <c r="D130" s="83" t="s">
        <v>140</v>
      </c>
      <c r="E130" s="83" t="s">
        <v>100</v>
      </c>
      <c r="F130" s="103">
        <v>27.33</v>
      </c>
      <c r="G130" s="103">
        <v>0</v>
      </c>
      <c r="H130" s="103">
        <v>17.33</v>
      </c>
      <c r="I130" s="103">
        <v>0</v>
      </c>
      <c r="J130" s="84">
        <v>0</v>
      </c>
      <c r="K130" s="85">
        <v>10</v>
      </c>
      <c r="L130" s="103">
        <v>0</v>
      </c>
      <c r="M130" s="84">
        <v>0</v>
      </c>
      <c r="N130" s="85">
        <f t="shared" si="1"/>
        <v>0</v>
      </c>
      <c r="O130" s="103">
        <v>0</v>
      </c>
      <c r="P130" s="103">
        <v>0</v>
      </c>
      <c r="Q130" s="103">
        <v>0</v>
      </c>
      <c r="R130" s="84">
        <v>0</v>
      </c>
      <c r="S130" s="85">
        <v>0</v>
      </c>
      <c r="T130" s="84">
        <v>0</v>
      </c>
    </row>
    <row r="131" spans="1:20" ht="19.5" customHeight="1">
      <c r="A131" s="83" t="s">
        <v>97</v>
      </c>
      <c r="B131" s="83" t="s">
        <v>98</v>
      </c>
      <c r="C131" s="83" t="s">
        <v>101</v>
      </c>
      <c r="D131" s="83" t="s">
        <v>140</v>
      </c>
      <c r="E131" s="83" t="s">
        <v>102</v>
      </c>
      <c r="F131" s="103">
        <v>20</v>
      </c>
      <c r="G131" s="103">
        <v>0</v>
      </c>
      <c r="H131" s="103">
        <v>15</v>
      </c>
      <c r="I131" s="103">
        <v>0</v>
      </c>
      <c r="J131" s="84">
        <v>0</v>
      </c>
      <c r="K131" s="85">
        <v>5</v>
      </c>
      <c r="L131" s="103">
        <v>0</v>
      </c>
      <c r="M131" s="84">
        <v>0</v>
      </c>
      <c r="N131" s="85">
        <f t="shared" si="1"/>
        <v>0</v>
      </c>
      <c r="O131" s="103">
        <v>0</v>
      </c>
      <c r="P131" s="103">
        <v>0</v>
      </c>
      <c r="Q131" s="103">
        <v>0</v>
      </c>
      <c r="R131" s="84">
        <v>0</v>
      </c>
      <c r="S131" s="85">
        <v>0</v>
      </c>
      <c r="T131" s="84">
        <v>0</v>
      </c>
    </row>
    <row r="132" spans="1:20" ht="19.5" customHeight="1">
      <c r="A132" s="83" t="s">
        <v>103</v>
      </c>
      <c r="B132" s="83" t="s">
        <v>104</v>
      </c>
      <c r="C132" s="83" t="s">
        <v>90</v>
      </c>
      <c r="D132" s="83" t="s">
        <v>140</v>
      </c>
      <c r="E132" s="83" t="s">
        <v>105</v>
      </c>
      <c r="F132" s="103">
        <v>20</v>
      </c>
      <c r="G132" s="103">
        <v>0</v>
      </c>
      <c r="H132" s="103">
        <v>20</v>
      </c>
      <c r="I132" s="103">
        <v>0</v>
      </c>
      <c r="J132" s="84">
        <v>0</v>
      </c>
      <c r="K132" s="85">
        <v>0</v>
      </c>
      <c r="L132" s="103">
        <v>0</v>
      </c>
      <c r="M132" s="84">
        <v>0</v>
      </c>
      <c r="N132" s="85">
        <f t="shared" si="1"/>
        <v>0</v>
      </c>
      <c r="O132" s="103">
        <v>0</v>
      </c>
      <c r="P132" s="103">
        <v>0</v>
      </c>
      <c r="Q132" s="103">
        <v>0</v>
      </c>
      <c r="R132" s="84">
        <v>0</v>
      </c>
      <c r="S132" s="85">
        <v>0</v>
      </c>
      <c r="T132" s="84">
        <v>0</v>
      </c>
    </row>
    <row r="133" spans="1:20" ht="19.5" customHeight="1">
      <c r="A133" s="83" t="s">
        <v>106</v>
      </c>
      <c r="B133" s="83" t="s">
        <v>88</v>
      </c>
      <c r="C133" s="83" t="s">
        <v>101</v>
      </c>
      <c r="D133" s="83" t="s">
        <v>140</v>
      </c>
      <c r="E133" s="83" t="s">
        <v>107</v>
      </c>
      <c r="F133" s="103">
        <v>39.16</v>
      </c>
      <c r="G133" s="103">
        <v>39.16</v>
      </c>
      <c r="H133" s="103">
        <v>0</v>
      </c>
      <c r="I133" s="103">
        <v>0</v>
      </c>
      <c r="J133" s="84">
        <v>0</v>
      </c>
      <c r="K133" s="85">
        <v>0</v>
      </c>
      <c r="L133" s="103">
        <v>0</v>
      </c>
      <c r="M133" s="84">
        <v>0</v>
      </c>
      <c r="N133" s="85">
        <f t="shared" si="1"/>
        <v>0</v>
      </c>
      <c r="O133" s="103">
        <v>0</v>
      </c>
      <c r="P133" s="103">
        <v>0</v>
      </c>
      <c r="Q133" s="103">
        <v>0</v>
      </c>
      <c r="R133" s="84">
        <v>0</v>
      </c>
      <c r="S133" s="85">
        <v>0</v>
      </c>
      <c r="T133" s="84">
        <v>0</v>
      </c>
    </row>
    <row r="134" spans="1:20" ht="19.5" customHeight="1">
      <c r="A134" s="83" t="s">
        <v>106</v>
      </c>
      <c r="B134" s="83" t="s">
        <v>88</v>
      </c>
      <c r="C134" s="83" t="s">
        <v>92</v>
      </c>
      <c r="D134" s="83" t="s">
        <v>140</v>
      </c>
      <c r="E134" s="83" t="s">
        <v>108</v>
      </c>
      <c r="F134" s="103">
        <v>43.44</v>
      </c>
      <c r="G134" s="103">
        <v>43.44</v>
      </c>
      <c r="H134" s="103">
        <v>0</v>
      </c>
      <c r="I134" s="103">
        <v>0</v>
      </c>
      <c r="J134" s="84">
        <v>0</v>
      </c>
      <c r="K134" s="85">
        <v>0</v>
      </c>
      <c r="L134" s="103">
        <v>0</v>
      </c>
      <c r="M134" s="84">
        <v>0</v>
      </c>
      <c r="N134" s="85">
        <f t="shared" si="1"/>
        <v>0</v>
      </c>
      <c r="O134" s="103">
        <v>0</v>
      </c>
      <c r="P134" s="103">
        <v>0</v>
      </c>
      <c r="Q134" s="103">
        <v>0</v>
      </c>
      <c r="R134" s="84">
        <v>0</v>
      </c>
      <c r="S134" s="85">
        <v>0</v>
      </c>
      <c r="T134" s="84">
        <v>0</v>
      </c>
    </row>
    <row r="135" spans="1:20" ht="19.5" customHeight="1">
      <c r="A135" s="83" t="s">
        <v>106</v>
      </c>
      <c r="B135" s="83" t="s">
        <v>92</v>
      </c>
      <c r="C135" s="83" t="s">
        <v>92</v>
      </c>
      <c r="D135" s="83" t="s">
        <v>140</v>
      </c>
      <c r="E135" s="83" t="s">
        <v>109</v>
      </c>
      <c r="F135" s="103">
        <v>5.74</v>
      </c>
      <c r="G135" s="103">
        <v>5.74</v>
      </c>
      <c r="H135" s="103">
        <v>0</v>
      </c>
      <c r="I135" s="103">
        <v>0</v>
      </c>
      <c r="J135" s="84">
        <v>0</v>
      </c>
      <c r="K135" s="85">
        <v>0</v>
      </c>
      <c r="L135" s="103">
        <v>0</v>
      </c>
      <c r="M135" s="84">
        <v>0</v>
      </c>
      <c r="N135" s="85">
        <f aca="true" t="shared" si="2" ref="N135:N198">SUM(O135:R135)</f>
        <v>0</v>
      </c>
      <c r="O135" s="103">
        <v>0</v>
      </c>
      <c r="P135" s="103">
        <v>0</v>
      </c>
      <c r="Q135" s="103">
        <v>0</v>
      </c>
      <c r="R135" s="84">
        <v>0</v>
      </c>
      <c r="S135" s="85">
        <v>0</v>
      </c>
      <c r="T135" s="84">
        <v>0</v>
      </c>
    </row>
    <row r="136" spans="1:20" ht="19.5" customHeight="1">
      <c r="A136" s="83" t="s">
        <v>110</v>
      </c>
      <c r="B136" s="83" t="s">
        <v>90</v>
      </c>
      <c r="C136" s="83" t="s">
        <v>88</v>
      </c>
      <c r="D136" s="83" t="s">
        <v>140</v>
      </c>
      <c r="E136" s="83" t="s">
        <v>111</v>
      </c>
      <c r="F136" s="103">
        <v>25</v>
      </c>
      <c r="G136" s="103">
        <v>0</v>
      </c>
      <c r="H136" s="103">
        <v>25</v>
      </c>
      <c r="I136" s="103">
        <v>0</v>
      </c>
      <c r="J136" s="84">
        <v>0</v>
      </c>
      <c r="K136" s="85">
        <v>0</v>
      </c>
      <c r="L136" s="103">
        <v>0</v>
      </c>
      <c r="M136" s="84">
        <v>0</v>
      </c>
      <c r="N136" s="85">
        <f t="shared" si="2"/>
        <v>0</v>
      </c>
      <c r="O136" s="103">
        <v>0</v>
      </c>
      <c r="P136" s="103">
        <v>0</v>
      </c>
      <c r="Q136" s="103">
        <v>0</v>
      </c>
      <c r="R136" s="84">
        <v>0</v>
      </c>
      <c r="S136" s="85">
        <v>0</v>
      </c>
      <c r="T136" s="84">
        <v>0</v>
      </c>
    </row>
    <row r="137" spans="1:20" ht="19.5" customHeight="1">
      <c r="A137" s="83" t="s">
        <v>110</v>
      </c>
      <c r="B137" s="83" t="s">
        <v>90</v>
      </c>
      <c r="C137" s="83" t="s">
        <v>84</v>
      </c>
      <c r="D137" s="83" t="s">
        <v>140</v>
      </c>
      <c r="E137" s="83" t="s">
        <v>112</v>
      </c>
      <c r="F137" s="103">
        <v>14.73</v>
      </c>
      <c r="G137" s="103">
        <v>0</v>
      </c>
      <c r="H137" s="103">
        <v>14.73</v>
      </c>
      <c r="I137" s="103">
        <v>0</v>
      </c>
      <c r="J137" s="84">
        <v>0</v>
      </c>
      <c r="K137" s="85">
        <v>0</v>
      </c>
      <c r="L137" s="103">
        <v>0</v>
      </c>
      <c r="M137" s="84">
        <v>0</v>
      </c>
      <c r="N137" s="85">
        <f t="shared" si="2"/>
        <v>0</v>
      </c>
      <c r="O137" s="103">
        <v>0</v>
      </c>
      <c r="P137" s="103">
        <v>0</v>
      </c>
      <c r="Q137" s="103">
        <v>0</v>
      </c>
      <c r="R137" s="84">
        <v>0</v>
      </c>
      <c r="S137" s="85">
        <v>0</v>
      </c>
      <c r="T137" s="84">
        <v>0</v>
      </c>
    </row>
    <row r="138" spans="1:20" ht="19.5" customHeight="1">
      <c r="A138" s="83" t="s">
        <v>125</v>
      </c>
      <c r="B138" s="83" t="s">
        <v>126</v>
      </c>
      <c r="C138" s="83" t="s">
        <v>92</v>
      </c>
      <c r="D138" s="83" t="s">
        <v>140</v>
      </c>
      <c r="E138" s="83" t="s">
        <v>127</v>
      </c>
      <c r="F138" s="103">
        <v>1096</v>
      </c>
      <c r="G138" s="103">
        <v>1096</v>
      </c>
      <c r="H138" s="103">
        <v>0</v>
      </c>
      <c r="I138" s="103">
        <v>0</v>
      </c>
      <c r="J138" s="84">
        <v>0</v>
      </c>
      <c r="K138" s="85">
        <v>0</v>
      </c>
      <c r="L138" s="103">
        <v>0</v>
      </c>
      <c r="M138" s="84">
        <v>0</v>
      </c>
      <c r="N138" s="85">
        <f t="shared" si="2"/>
        <v>0</v>
      </c>
      <c r="O138" s="103">
        <v>0</v>
      </c>
      <c r="P138" s="103">
        <v>0</v>
      </c>
      <c r="Q138" s="103">
        <v>0</v>
      </c>
      <c r="R138" s="84">
        <v>0</v>
      </c>
      <c r="S138" s="85">
        <v>0</v>
      </c>
      <c r="T138" s="84">
        <v>0</v>
      </c>
    </row>
    <row r="139" spans="1:20" ht="19.5" customHeight="1">
      <c r="A139" s="83" t="s">
        <v>36</v>
      </c>
      <c r="B139" s="83" t="s">
        <v>36</v>
      </c>
      <c r="C139" s="83" t="s">
        <v>36</v>
      </c>
      <c r="D139" s="83" t="s">
        <v>36</v>
      </c>
      <c r="E139" s="83" t="s">
        <v>141</v>
      </c>
      <c r="F139" s="103">
        <v>3758.64</v>
      </c>
      <c r="G139" s="103">
        <v>335.1</v>
      </c>
      <c r="H139" s="103">
        <v>1671.83</v>
      </c>
      <c r="I139" s="103">
        <v>0</v>
      </c>
      <c r="J139" s="84">
        <v>0</v>
      </c>
      <c r="K139" s="85">
        <v>1073.81</v>
      </c>
      <c r="L139" s="103">
        <v>0</v>
      </c>
      <c r="M139" s="84">
        <v>0</v>
      </c>
      <c r="N139" s="85">
        <f t="shared" si="2"/>
        <v>0</v>
      </c>
      <c r="O139" s="103">
        <v>0</v>
      </c>
      <c r="P139" s="103">
        <v>0</v>
      </c>
      <c r="Q139" s="103">
        <v>0</v>
      </c>
      <c r="R139" s="84">
        <v>0</v>
      </c>
      <c r="S139" s="85">
        <v>677.9</v>
      </c>
      <c r="T139" s="84">
        <v>0</v>
      </c>
    </row>
    <row r="140" spans="1:20" ht="19.5" customHeight="1">
      <c r="A140" s="83" t="s">
        <v>82</v>
      </c>
      <c r="B140" s="83" t="s">
        <v>83</v>
      </c>
      <c r="C140" s="83" t="s">
        <v>84</v>
      </c>
      <c r="D140" s="83" t="s">
        <v>142</v>
      </c>
      <c r="E140" s="83" t="s">
        <v>86</v>
      </c>
      <c r="F140" s="103">
        <v>1</v>
      </c>
      <c r="G140" s="103">
        <v>0</v>
      </c>
      <c r="H140" s="103">
        <v>1</v>
      </c>
      <c r="I140" s="103">
        <v>0</v>
      </c>
      <c r="J140" s="84">
        <v>0</v>
      </c>
      <c r="K140" s="85">
        <v>0</v>
      </c>
      <c r="L140" s="103">
        <v>0</v>
      </c>
      <c r="M140" s="84">
        <v>0</v>
      </c>
      <c r="N140" s="85">
        <f t="shared" si="2"/>
        <v>0</v>
      </c>
      <c r="O140" s="103">
        <v>0</v>
      </c>
      <c r="P140" s="103">
        <v>0</v>
      </c>
      <c r="Q140" s="103">
        <v>0</v>
      </c>
      <c r="R140" s="84">
        <v>0</v>
      </c>
      <c r="S140" s="85">
        <v>0</v>
      </c>
      <c r="T140" s="84">
        <v>0</v>
      </c>
    </row>
    <row r="141" spans="1:20" ht="19.5" customHeight="1">
      <c r="A141" s="83" t="s">
        <v>87</v>
      </c>
      <c r="B141" s="83" t="s">
        <v>84</v>
      </c>
      <c r="C141" s="83" t="s">
        <v>88</v>
      </c>
      <c r="D141" s="83" t="s">
        <v>142</v>
      </c>
      <c r="E141" s="83" t="s">
        <v>89</v>
      </c>
      <c r="F141" s="103">
        <v>1655.2</v>
      </c>
      <c r="G141" s="103">
        <v>0</v>
      </c>
      <c r="H141" s="103">
        <v>891.49</v>
      </c>
      <c r="I141" s="103">
        <v>0</v>
      </c>
      <c r="J141" s="84">
        <v>0</v>
      </c>
      <c r="K141" s="85">
        <v>174.81</v>
      </c>
      <c r="L141" s="103">
        <v>0</v>
      </c>
      <c r="M141" s="84">
        <v>0</v>
      </c>
      <c r="N141" s="85">
        <f t="shared" si="2"/>
        <v>0</v>
      </c>
      <c r="O141" s="103">
        <v>0</v>
      </c>
      <c r="P141" s="103">
        <v>0</v>
      </c>
      <c r="Q141" s="103">
        <v>0</v>
      </c>
      <c r="R141" s="84">
        <v>0</v>
      </c>
      <c r="S141" s="85">
        <v>588.9</v>
      </c>
      <c r="T141" s="84">
        <v>0</v>
      </c>
    </row>
    <row r="142" spans="1:20" ht="19.5" customHeight="1">
      <c r="A142" s="83" t="s">
        <v>87</v>
      </c>
      <c r="B142" s="83" t="s">
        <v>84</v>
      </c>
      <c r="C142" s="83" t="s">
        <v>90</v>
      </c>
      <c r="D142" s="83" t="s">
        <v>142</v>
      </c>
      <c r="E142" s="83" t="s">
        <v>91</v>
      </c>
      <c r="F142" s="103">
        <v>1609.42</v>
      </c>
      <c r="G142" s="103">
        <v>307.02</v>
      </c>
      <c r="H142" s="103">
        <v>378.5</v>
      </c>
      <c r="I142" s="103">
        <v>0</v>
      </c>
      <c r="J142" s="84">
        <v>0</v>
      </c>
      <c r="K142" s="85">
        <v>874.9</v>
      </c>
      <c r="L142" s="103">
        <v>0</v>
      </c>
      <c r="M142" s="84">
        <v>0</v>
      </c>
      <c r="N142" s="85">
        <f t="shared" si="2"/>
        <v>0</v>
      </c>
      <c r="O142" s="103">
        <v>0</v>
      </c>
      <c r="P142" s="103">
        <v>0</v>
      </c>
      <c r="Q142" s="103">
        <v>0</v>
      </c>
      <c r="R142" s="84">
        <v>0</v>
      </c>
      <c r="S142" s="85">
        <v>49</v>
      </c>
      <c r="T142" s="84">
        <v>0</v>
      </c>
    </row>
    <row r="143" spans="1:20" ht="19.5" customHeight="1">
      <c r="A143" s="83" t="s">
        <v>87</v>
      </c>
      <c r="B143" s="83" t="s">
        <v>94</v>
      </c>
      <c r="C143" s="83" t="s">
        <v>92</v>
      </c>
      <c r="D143" s="83" t="s">
        <v>142</v>
      </c>
      <c r="E143" s="83" t="s">
        <v>95</v>
      </c>
      <c r="F143" s="103">
        <v>28.08</v>
      </c>
      <c r="G143" s="103">
        <v>28.08</v>
      </c>
      <c r="H143" s="103">
        <v>0</v>
      </c>
      <c r="I143" s="103">
        <v>0</v>
      </c>
      <c r="J143" s="84">
        <v>0</v>
      </c>
      <c r="K143" s="85">
        <v>0</v>
      </c>
      <c r="L143" s="103">
        <v>0</v>
      </c>
      <c r="M143" s="84">
        <v>0</v>
      </c>
      <c r="N143" s="85">
        <f t="shared" si="2"/>
        <v>0</v>
      </c>
      <c r="O143" s="103">
        <v>0</v>
      </c>
      <c r="P143" s="103">
        <v>0</v>
      </c>
      <c r="Q143" s="103">
        <v>0</v>
      </c>
      <c r="R143" s="84">
        <v>0</v>
      </c>
      <c r="S143" s="85">
        <v>0</v>
      </c>
      <c r="T143" s="84">
        <v>0</v>
      </c>
    </row>
    <row r="144" spans="1:20" ht="19.5" customHeight="1">
      <c r="A144" s="83" t="s">
        <v>97</v>
      </c>
      <c r="B144" s="83" t="s">
        <v>98</v>
      </c>
      <c r="C144" s="83" t="s">
        <v>90</v>
      </c>
      <c r="D144" s="83" t="s">
        <v>142</v>
      </c>
      <c r="E144" s="83" t="s">
        <v>99</v>
      </c>
      <c r="F144" s="103">
        <v>49.22</v>
      </c>
      <c r="G144" s="103">
        <v>0</v>
      </c>
      <c r="H144" s="103">
        <v>42.88</v>
      </c>
      <c r="I144" s="103">
        <v>0</v>
      </c>
      <c r="J144" s="84">
        <v>0</v>
      </c>
      <c r="K144" s="85">
        <v>6.34</v>
      </c>
      <c r="L144" s="103">
        <v>0</v>
      </c>
      <c r="M144" s="84">
        <v>0</v>
      </c>
      <c r="N144" s="85">
        <f t="shared" si="2"/>
        <v>0</v>
      </c>
      <c r="O144" s="103">
        <v>0</v>
      </c>
      <c r="P144" s="103">
        <v>0</v>
      </c>
      <c r="Q144" s="103">
        <v>0</v>
      </c>
      <c r="R144" s="84">
        <v>0</v>
      </c>
      <c r="S144" s="85">
        <v>0</v>
      </c>
      <c r="T144" s="84">
        <v>0</v>
      </c>
    </row>
    <row r="145" spans="1:20" ht="19.5" customHeight="1">
      <c r="A145" s="83" t="s">
        <v>97</v>
      </c>
      <c r="B145" s="83" t="s">
        <v>98</v>
      </c>
      <c r="C145" s="83" t="s">
        <v>98</v>
      </c>
      <c r="D145" s="83" t="s">
        <v>142</v>
      </c>
      <c r="E145" s="83" t="s">
        <v>100</v>
      </c>
      <c r="F145" s="103">
        <v>105.59</v>
      </c>
      <c r="G145" s="103">
        <v>0</v>
      </c>
      <c r="H145" s="103">
        <v>100</v>
      </c>
      <c r="I145" s="103">
        <v>0</v>
      </c>
      <c r="J145" s="84">
        <v>0</v>
      </c>
      <c r="K145" s="85">
        <v>5.59</v>
      </c>
      <c r="L145" s="103">
        <v>0</v>
      </c>
      <c r="M145" s="84">
        <v>0</v>
      </c>
      <c r="N145" s="85">
        <f t="shared" si="2"/>
        <v>0</v>
      </c>
      <c r="O145" s="103">
        <v>0</v>
      </c>
      <c r="P145" s="103">
        <v>0</v>
      </c>
      <c r="Q145" s="103">
        <v>0</v>
      </c>
      <c r="R145" s="84">
        <v>0</v>
      </c>
      <c r="S145" s="85">
        <v>0</v>
      </c>
      <c r="T145" s="84">
        <v>0</v>
      </c>
    </row>
    <row r="146" spans="1:20" ht="19.5" customHeight="1">
      <c r="A146" s="83" t="s">
        <v>97</v>
      </c>
      <c r="B146" s="83" t="s">
        <v>98</v>
      </c>
      <c r="C146" s="83" t="s">
        <v>101</v>
      </c>
      <c r="D146" s="83" t="s">
        <v>142</v>
      </c>
      <c r="E146" s="83" t="s">
        <v>102</v>
      </c>
      <c r="F146" s="103">
        <v>52.79</v>
      </c>
      <c r="G146" s="103">
        <v>0</v>
      </c>
      <c r="H146" s="103">
        <v>50.7</v>
      </c>
      <c r="I146" s="103">
        <v>0</v>
      </c>
      <c r="J146" s="84">
        <v>0</v>
      </c>
      <c r="K146" s="85">
        <v>2.09</v>
      </c>
      <c r="L146" s="103">
        <v>0</v>
      </c>
      <c r="M146" s="84">
        <v>0</v>
      </c>
      <c r="N146" s="85">
        <f t="shared" si="2"/>
        <v>0</v>
      </c>
      <c r="O146" s="103">
        <v>0</v>
      </c>
      <c r="P146" s="103">
        <v>0</v>
      </c>
      <c r="Q146" s="103">
        <v>0</v>
      </c>
      <c r="R146" s="84">
        <v>0</v>
      </c>
      <c r="S146" s="85">
        <v>0</v>
      </c>
      <c r="T146" s="84">
        <v>0</v>
      </c>
    </row>
    <row r="147" spans="1:20" ht="19.5" customHeight="1">
      <c r="A147" s="83" t="s">
        <v>103</v>
      </c>
      <c r="B147" s="83" t="s">
        <v>104</v>
      </c>
      <c r="C147" s="83" t="s">
        <v>90</v>
      </c>
      <c r="D147" s="83" t="s">
        <v>142</v>
      </c>
      <c r="E147" s="83" t="s">
        <v>105</v>
      </c>
      <c r="F147" s="103">
        <v>122.78</v>
      </c>
      <c r="G147" s="103">
        <v>0</v>
      </c>
      <c r="H147" s="103">
        <v>77</v>
      </c>
      <c r="I147" s="103">
        <v>0</v>
      </c>
      <c r="J147" s="84">
        <v>0</v>
      </c>
      <c r="K147" s="85">
        <v>5.78</v>
      </c>
      <c r="L147" s="103">
        <v>0</v>
      </c>
      <c r="M147" s="84">
        <v>0</v>
      </c>
      <c r="N147" s="85">
        <f t="shared" si="2"/>
        <v>0</v>
      </c>
      <c r="O147" s="103">
        <v>0</v>
      </c>
      <c r="P147" s="103">
        <v>0</v>
      </c>
      <c r="Q147" s="103">
        <v>0</v>
      </c>
      <c r="R147" s="84">
        <v>0</v>
      </c>
      <c r="S147" s="85">
        <v>40</v>
      </c>
      <c r="T147" s="84">
        <v>0</v>
      </c>
    </row>
    <row r="148" spans="1:20" ht="19.5" customHeight="1">
      <c r="A148" s="83" t="s">
        <v>110</v>
      </c>
      <c r="B148" s="83" t="s">
        <v>90</v>
      </c>
      <c r="C148" s="83" t="s">
        <v>88</v>
      </c>
      <c r="D148" s="83" t="s">
        <v>142</v>
      </c>
      <c r="E148" s="83" t="s">
        <v>111</v>
      </c>
      <c r="F148" s="103">
        <v>92.98</v>
      </c>
      <c r="G148" s="103">
        <v>0</v>
      </c>
      <c r="H148" s="103">
        <v>88.68</v>
      </c>
      <c r="I148" s="103">
        <v>0</v>
      </c>
      <c r="J148" s="84">
        <v>0</v>
      </c>
      <c r="K148" s="85">
        <v>4.3</v>
      </c>
      <c r="L148" s="103">
        <v>0</v>
      </c>
      <c r="M148" s="84">
        <v>0</v>
      </c>
      <c r="N148" s="85">
        <f t="shared" si="2"/>
        <v>0</v>
      </c>
      <c r="O148" s="103">
        <v>0</v>
      </c>
      <c r="P148" s="103">
        <v>0</v>
      </c>
      <c r="Q148" s="103">
        <v>0</v>
      </c>
      <c r="R148" s="84">
        <v>0</v>
      </c>
      <c r="S148" s="85">
        <v>0</v>
      </c>
      <c r="T148" s="84">
        <v>0</v>
      </c>
    </row>
    <row r="149" spans="1:20" ht="19.5" customHeight="1">
      <c r="A149" s="83" t="s">
        <v>110</v>
      </c>
      <c r="B149" s="83" t="s">
        <v>90</v>
      </c>
      <c r="C149" s="83" t="s">
        <v>84</v>
      </c>
      <c r="D149" s="83" t="s">
        <v>142</v>
      </c>
      <c r="E149" s="83" t="s">
        <v>112</v>
      </c>
      <c r="F149" s="103">
        <v>41.58</v>
      </c>
      <c r="G149" s="103">
        <v>0</v>
      </c>
      <c r="H149" s="103">
        <v>41.58</v>
      </c>
      <c r="I149" s="103">
        <v>0</v>
      </c>
      <c r="J149" s="84">
        <v>0</v>
      </c>
      <c r="K149" s="85">
        <v>0</v>
      </c>
      <c r="L149" s="103">
        <v>0</v>
      </c>
      <c r="M149" s="84">
        <v>0</v>
      </c>
      <c r="N149" s="85">
        <f t="shared" si="2"/>
        <v>0</v>
      </c>
      <c r="O149" s="103">
        <v>0</v>
      </c>
      <c r="P149" s="103">
        <v>0</v>
      </c>
      <c r="Q149" s="103">
        <v>0</v>
      </c>
      <c r="R149" s="84">
        <v>0</v>
      </c>
      <c r="S149" s="85">
        <v>0</v>
      </c>
      <c r="T149" s="84">
        <v>0</v>
      </c>
    </row>
    <row r="150" spans="1:20" ht="19.5" customHeight="1">
      <c r="A150" s="83" t="s">
        <v>36</v>
      </c>
      <c r="B150" s="83" t="s">
        <v>36</v>
      </c>
      <c r="C150" s="83" t="s">
        <v>36</v>
      </c>
      <c r="D150" s="83" t="s">
        <v>36</v>
      </c>
      <c r="E150" s="83" t="s">
        <v>143</v>
      </c>
      <c r="F150" s="103">
        <v>2560.56</v>
      </c>
      <c r="G150" s="103">
        <v>875.7</v>
      </c>
      <c r="H150" s="103">
        <v>1616.86</v>
      </c>
      <c r="I150" s="103">
        <v>0</v>
      </c>
      <c r="J150" s="84">
        <v>0</v>
      </c>
      <c r="K150" s="85">
        <v>0</v>
      </c>
      <c r="L150" s="103">
        <v>0</v>
      </c>
      <c r="M150" s="84">
        <v>0</v>
      </c>
      <c r="N150" s="85">
        <f t="shared" si="2"/>
        <v>0</v>
      </c>
      <c r="O150" s="103">
        <v>0</v>
      </c>
      <c r="P150" s="103">
        <v>0</v>
      </c>
      <c r="Q150" s="103">
        <v>0</v>
      </c>
      <c r="R150" s="84">
        <v>0</v>
      </c>
      <c r="S150" s="85">
        <v>68</v>
      </c>
      <c r="T150" s="84">
        <v>0</v>
      </c>
    </row>
    <row r="151" spans="1:20" ht="19.5" customHeight="1">
      <c r="A151" s="83" t="s">
        <v>87</v>
      </c>
      <c r="B151" s="83" t="s">
        <v>84</v>
      </c>
      <c r="C151" s="83" t="s">
        <v>88</v>
      </c>
      <c r="D151" s="83" t="s">
        <v>144</v>
      </c>
      <c r="E151" s="83" t="s">
        <v>89</v>
      </c>
      <c r="F151" s="103">
        <v>277.88</v>
      </c>
      <c r="G151" s="103">
        <v>7.03</v>
      </c>
      <c r="H151" s="103">
        <v>270.85</v>
      </c>
      <c r="I151" s="103">
        <v>0</v>
      </c>
      <c r="J151" s="84">
        <v>0</v>
      </c>
      <c r="K151" s="85">
        <v>0</v>
      </c>
      <c r="L151" s="103">
        <v>0</v>
      </c>
      <c r="M151" s="84">
        <v>0</v>
      </c>
      <c r="N151" s="85">
        <f t="shared" si="2"/>
        <v>0</v>
      </c>
      <c r="O151" s="103">
        <v>0</v>
      </c>
      <c r="P151" s="103">
        <v>0</v>
      </c>
      <c r="Q151" s="103">
        <v>0</v>
      </c>
      <c r="R151" s="84">
        <v>0</v>
      </c>
      <c r="S151" s="85">
        <v>0</v>
      </c>
      <c r="T151" s="84">
        <v>0</v>
      </c>
    </row>
    <row r="152" spans="1:20" ht="19.5" customHeight="1">
      <c r="A152" s="83" t="s">
        <v>87</v>
      </c>
      <c r="B152" s="83" t="s">
        <v>84</v>
      </c>
      <c r="C152" s="83" t="s">
        <v>90</v>
      </c>
      <c r="D152" s="83" t="s">
        <v>144</v>
      </c>
      <c r="E152" s="83" t="s">
        <v>91</v>
      </c>
      <c r="F152" s="103">
        <v>2069.14</v>
      </c>
      <c r="G152" s="103">
        <v>853.27</v>
      </c>
      <c r="H152" s="103">
        <v>1147.87</v>
      </c>
      <c r="I152" s="103">
        <v>0</v>
      </c>
      <c r="J152" s="84">
        <v>0</v>
      </c>
      <c r="K152" s="85">
        <v>0</v>
      </c>
      <c r="L152" s="103">
        <v>0</v>
      </c>
      <c r="M152" s="84">
        <v>0</v>
      </c>
      <c r="N152" s="85">
        <f t="shared" si="2"/>
        <v>0</v>
      </c>
      <c r="O152" s="103">
        <v>0</v>
      </c>
      <c r="P152" s="103">
        <v>0</v>
      </c>
      <c r="Q152" s="103">
        <v>0</v>
      </c>
      <c r="R152" s="84">
        <v>0</v>
      </c>
      <c r="S152" s="85">
        <v>68</v>
      </c>
      <c r="T152" s="84">
        <v>0</v>
      </c>
    </row>
    <row r="153" spans="1:20" ht="19.5" customHeight="1">
      <c r="A153" s="83" t="s">
        <v>87</v>
      </c>
      <c r="B153" s="83" t="s">
        <v>94</v>
      </c>
      <c r="C153" s="83" t="s">
        <v>92</v>
      </c>
      <c r="D153" s="83" t="s">
        <v>144</v>
      </c>
      <c r="E153" s="83" t="s">
        <v>95</v>
      </c>
      <c r="F153" s="103">
        <v>15.4</v>
      </c>
      <c r="G153" s="103">
        <v>15.4</v>
      </c>
      <c r="H153" s="103">
        <v>0</v>
      </c>
      <c r="I153" s="103">
        <v>0</v>
      </c>
      <c r="J153" s="84">
        <v>0</v>
      </c>
      <c r="K153" s="85">
        <v>0</v>
      </c>
      <c r="L153" s="103">
        <v>0</v>
      </c>
      <c r="M153" s="84">
        <v>0</v>
      </c>
      <c r="N153" s="85">
        <f t="shared" si="2"/>
        <v>0</v>
      </c>
      <c r="O153" s="103">
        <v>0</v>
      </c>
      <c r="P153" s="103">
        <v>0</v>
      </c>
      <c r="Q153" s="103">
        <v>0</v>
      </c>
      <c r="R153" s="84">
        <v>0</v>
      </c>
      <c r="S153" s="85">
        <v>0</v>
      </c>
      <c r="T153" s="84">
        <v>0</v>
      </c>
    </row>
    <row r="154" spans="1:20" ht="19.5" customHeight="1">
      <c r="A154" s="83" t="s">
        <v>97</v>
      </c>
      <c r="B154" s="83" t="s">
        <v>98</v>
      </c>
      <c r="C154" s="83" t="s">
        <v>98</v>
      </c>
      <c r="D154" s="83" t="s">
        <v>144</v>
      </c>
      <c r="E154" s="83" t="s">
        <v>100</v>
      </c>
      <c r="F154" s="103">
        <v>60</v>
      </c>
      <c r="G154" s="103">
        <v>0</v>
      </c>
      <c r="H154" s="103">
        <v>60</v>
      </c>
      <c r="I154" s="103">
        <v>0</v>
      </c>
      <c r="J154" s="84">
        <v>0</v>
      </c>
      <c r="K154" s="85">
        <v>0</v>
      </c>
      <c r="L154" s="103">
        <v>0</v>
      </c>
      <c r="M154" s="84">
        <v>0</v>
      </c>
      <c r="N154" s="85">
        <f t="shared" si="2"/>
        <v>0</v>
      </c>
      <c r="O154" s="103">
        <v>0</v>
      </c>
      <c r="P154" s="103">
        <v>0</v>
      </c>
      <c r="Q154" s="103">
        <v>0</v>
      </c>
      <c r="R154" s="84">
        <v>0</v>
      </c>
      <c r="S154" s="85">
        <v>0</v>
      </c>
      <c r="T154" s="84">
        <v>0</v>
      </c>
    </row>
    <row r="155" spans="1:20" ht="19.5" customHeight="1">
      <c r="A155" s="83" t="s">
        <v>97</v>
      </c>
      <c r="B155" s="83" t="s">
        <v>98</v>
      </c>
      <c r="C155" s="83" t="s">
        <v>101</v>
      </c>
      <c r="D155" s="83" t="s">
        <v>144</v>
      </c>
      <c r="E155" s="83" t="s">
        <v>102</v>
      </c>
      <c r="F155" s="103">
        <v>29</v>
      </c>
      <c r="G155" s="103">
        <v>0</v>
      </c>
      <c r="H155" s="103">
        <v>29</v>
      </c>
      <c r="I155" s="103">
        <v>0</v>
      </c>
      <c r="J155" s="84">
        <v>0</v>
      </c>
      <c r="K155" s="85">
        <v>0</v>
      </c>
      <c r="L155" s="103">
        <v>0</v>
      </c>
      <c r="M155" s="84">
        <v>0</v>
      </c>
      <c r="N155" s="85">
        <f t="shared" si="2"/>
        <v>0</v>
      </c>
      <c r="O155" s="103">
        <v>0</v>
      </c>
      <c r="P155" s="103">
        <v>0</v>
      </c>
      <c r="Q155" s="103">
        <v>0</v>
      </c>
      <c r="R155" s="84">
        <v>0</v>
      </c>
      <c r="S155" s="85">
        <v>0</v>
      </c>
      <c r="T155" s="84">
        <v>0</v>
      </c>
    </row>
    <row r="156" spans="1:20" ht="19.5" customHeight="1">
      <c r="A156" s="83" t="s">
        <v>103</v>
      </c>
      <c r="B156" s="83" t="s">
        <v>104</v>
      </c>
      <c r="C156" s="83" t="s">
        <v>90</v>
      </c>
      <c r="D156" s="83" t="s">
        <v>144</v>
      </c>
      <c r="E156" s="83" t="s">
        <v>105</v>
      </c>
      <c r="F156" s="103">
        <v>42</v>
      </c>
      <c r="G156" s="103">
        <v>0</v>
      </c>
      <c r="H156" s="103">
        <v>42</v>
      </c>
      <c r="I156" s="103">
        <v>0</v>
      </c>
      <c r="J156" s="84">
        <v>0</v>
      </c>
      <c r="K156" s="85">
        <v>0</v>
      </c>
      <c r="L156" s="103">
        <v>0</v>
      </c>
      <c r="M156" s="84">
        <v>0</v>
      </c>
      <c r="N156" s="85">
        <f t="shared" si="2"/>
        <v>0</v>
      </c>
      <c r="O156" s="103">
        <v>0</v>
      </c>
      <c r="P156" s="103">
        <v>0</v>
      </c>
      <c r="Q156" s="103">
        <v>0</v>
      </c>
      <c r="R156" s="84">
        <v>0</v>
      </c>
      <c r="S156" s="85">
        <v>0</v>
      </c>
      <c r="T156" s="84">
        <v>0</v>
      </c>
    </row>
    <row r="157" spans="1:20" ht="19.5" customHeight="1">
      <c r="A157" s="83" t="s">
        <v>110</v>
      </c>
      <c r="B157" s="83" t="s">
        <v>90</v>
      </c>
      <c r="C157" s="83" t="s">
        <v>88</v>
      </c>
      <c r="D157" s="83" t="s">
        <v>144</v>
      </c>
      <c r="E157" s="83" t="s">
        <v>111</v>
      </c>
      <c r="F157" s="103">
        <v>45</v>
      </c>
      <c r="G157" s="103">
        <v>0</v>
      </c>
      <c r="H157" s="103">
        <v>45</v>
      </c>
      <c r="I157" s="103">
        <v>0</v>
      </c>
      <c r="J157" s="84">
        <v>0</v>
      </c>
      <c r="K157" s="85">
        <v>0</v>
      </c>
      <c r="L157" s="103">
        <v>0</v>
      </c>
      <c r="M157" s="84">
        <v>0</v>
      </c>
      <c r="N157" s="85">
        <f t="shared" si="2"/>
        <v>0</v>
      </c>
      <c r="O157" s="103">
        <v>0</v>
      </c>
      <c r="P157" s="103">
        <v>0</v>
      </c>
      <c r="Q157" s="103">
        <v>0</v>
      </c>
      <c r="R157" s="84">
        <v>0</v>
      </c>
      <c r="S157" s="85">
        <v>0</v>
      </c>
      <c r="T157" s="84">
        <v>0</v>
      </c>
    </row>
    <row r="158" spans="1:20" ht="19.5" customHeight="1">
      <c r="A158" s="83" t="s">
        <v>110</v>
      </c>
      <c r="B158" s="83" t="s">
        <v>90</v>
      </c>
      <c r="C158" s="83" t="s">
        <v>84</v>
      </c>
      <c r="D158" s="83" t="s">
        <v>144</v>
      </c>
      <c r="E158" s="83" t="s">
        <v>112</v>
      </c>
      <c r="F158" s="103">
        <v>22.14</v>
      </c>
      <c r="G158" s="103">
        <v>0</v>
      </c>
      <c r="H158" s="103">
        <v>22.14</v>
      </c>
      <c r="I158" s="103">
        <v>0</v>
      </c>
      <c r="J158" s="84">
        <v>0</v>
      </c>
      <c r="K158" s="85">
        <v>0</v>
      </c>
      <c r="L158" s="103">
        <v>0</v>
      </c>
      <c r="M158" s="84">
        <v>0</v>
      </c>
      <c r="N158" s="85">
        <f t="shared" si="2"/>
        <v>0</v>
      </c>
      <c r="O158" s="103">
        <v>0</v>
      </c>
      <c r="P158" s="103">
        <v>0</v>
      </c>
      <c r="Q158" s="103">
        <v>0</v>
      </c>
      <c r="R158" s="84">
        <v>0</v>
      </c>
      <c r="S158" s="85">
        <v>0</v>
      </c>
      <c r="T158" s="84">
        <v>0</v>
      </c>
    </row>
    <row r="159" spans="1:20" ht="19.5" customHeight="1">
      <c r="A159" s="83" t="s">
        <v>36</v>
      </c>
      <c r="B159" s="83" t="s">
        <v>36</v>
      </c>
      <c r="C159" s="83" t="s">
        <v>36</v>
      </c>
      <c r="D159" s="83" t="s">
        <v>36</v>
      </c>
      <c r="E159" s="83" t="s">
        <v>145</v>
      </c>
      <c r="F159" s="103">
        <v>3389.38</v>
      </c>
      <c r="G159" s="103">
        <v>731.98</v>
      </c>
      <c r="H159" s="103">
        <v>1911.8</v>
      </c>
      <c r="I159" s="103">
        <v>0</v>
      </c>
      <c r="J159" s="84">
        <v>0</v>
      </c>
      <c r="K159" s="85">
        <v>0</v>
      </c>
      <c r="L159" s="103">
        <v>0</v>
      </c>
      <c r="M159" s="84">
        <v>0</v>
      </c>
      <c r="N159" s="85">
        <f t="shared" si="2"/>
        <v>0</v>
      </c>
      <c r="O159" s="103">
        <v>0</v>
      </c>
      <c r="P159" s="103">
        <v>0</v>
      </c>
      <c r="Q159" s="103">
        <v>0</v>
      </c>
      <c r="R159" s="84">
        <v>0</v>
      </c>
      <c r="S159" s="85">
        <v>745.6</v>
      </c>
      <c r="T159" s="84">
        <v>0</v>
      </c>
    </row>
    <row r="160" spans="1:20" ht="19.5" customHeight="1">
      <c r="A160" s="83" t="s">
        <v>87</v>
      </c>
      <c r="B160" s="83" t="s">
        <v>84</v>
      </c>
      <c r="C160" s="83" t="s">
        <v>88</v>
      </c>
      <c r="D160" s="83" t="s">
        <v>146</v>
      </c>
      <c r="E160" s="83" t="s">
        <v>89</v>
      </c>
      <c r="F160" s="103">
        <v>625.36</v>
      </c>
      <c r="G160" s="103">
        <v>0</v>
      </c>
      <c r="H160" s="103">
        <v>411.36</v>
      </c>
      <c r="I160" s="103">
        <v>0</v>
      </c>
      <c r="J160" s="84">
        <v>0</v>
      </c>
      <c r="K160" s="85">
        <v>0</v>
      </c>
      <c r="L160" s="103">
        <v>0</v>
      </c>
      <c r="M160" s="84">
        <v>0</v>
      </c>
      <c r="N160" s="85">
        <f t="shared" si="2"/>
        <v>0</v>
      </c>
      <c r="O160" s="103">
        <v>0</v>
      </c>
      <c r="P160" s="103">
        <v>0</v>
      </c>
      <c r="Q160" s="103">
        <v>0</v>
      </c>
      <c r="R160" s="84">
        <v>0</v>
      </c>
      <c r="S160" s="85">
        <v>214</v>
      </c>
      <c r="T160" s="84">
        <v>0</v>
      </c>
    </row>
    <row r="161" spans="1:20" ht="19.5" customHeight="1">
      <c r="A161" s="83" t="s">
        <v>87</v>
      </c>
      <c r="B161" s="83" t="s">
        <v>84</v>
      </c>
      <c r="C161" s="83" t="s">
        <v>90</v>
      </c>
      <c r="D161" s="83" t="s">
        <v>146</v>
      </c>
      <c r="E161" s="83" t="s">
        <v>91</v>
      </c>
      <c r="F161" s="103">
        <v>1605.49</v>
      </c>
      <c r="G161" s="103">
        <v>91.89</v>
      </c>
      <c r="H161" s="103">
        <v>1002</v>
      </c>
      <c r="I161" s="103">
        <v>0</v>
      </c>
      <c r="J161" s="84">
        <v>0</v>
      </c>
      <c r="K161" s="85">
        <v>0</v>
      </c>
      <c r="L161" s="103">
        <v>0</v>
      </c>
      <c r="M161" s="84">
        <v>0</v>
      </c>
      <c r="N161" s="85">
        <f t="shared" si="2"/>
        <v>0</v>
      </c>
      <c r="O161" s="103">
        <v>0</v>
      </c>
      <c r="P161" s="103">
        <v>0</v>
      </c>
      <c r="Q161" s="103">
        <v>0</v>
      </c>
      <c r="R161" s="84">
        <v>0</v>
      </c>
      <c r="S161" s="85">
        <v>511.6</v>
      </c>
      <c r="T161" s="84">
        <v>0</v>
      </c>
    </row>
    <row r="162" spans="1:20" ht="19.5" customHeight="1">
      <c r="A162" s="83" t="s">
        <v>87</v>
      </c>
      <c r="B162" s="83" t="s">
        <v>94</v>
      </c>
      <c r="C162" s="83" t="s">
        <v>94</v>
      </c>
      <c r="D162" s="83" t="s">
        <v>146</v>
      </c>
      <c r="E162" s="83" t="s">
        <v>124</v>
      </c>
      <c r="F162" s="103">
        <v>35</v>
      </c>
      <c r="G162" s="103">
        <v>0</v>
      </c>
      <c r="H162" s="103">
        <v>35</v>
      </c>
      <c r="I162" s="103">
        <v>0</v>
      </c>
      <c r="J162" s="84">
        <v>0</v>
      </c>
      <c r="K162" s="85">
        <v>0</v>
      </c>
      <c r="L162" s="103">
        <v>0</v>
      </c>
      <c r="M162" s="84">
        <v>0</v>
      </c>
      <c r="N162" s="85">
        <f t="shared" si="2"/>
        <v>0</v>
      </c>
      <c r="O162" s="103">
        <v>0</v>
      </c>
      <c r="P162" s="103">
        <v>0</v>
      </c>
      <c r="Q162" s="103">
        <v>0</v>
      </c>
      <c r="R162" s="84">
        <v>0</v>
      </c>
      <c r="S162" s="85">
        <v>0</v>
      </c>
      <c r="T162" s="84">
        <v>0</v>
      </c>
    </row>
    <row r="163" spans="1:20" ht="19.5" customHeight="1">
      <c r="A163" s="83" t="s">
        <v>87</v>
      </c>
      <c r="B163" s="83" t="s">
        <v>116</v>
      </c>
      <c r="C163" s="83" t="s">
        <v>90</v>
      </c>
      <c r="D163" s="83" t="s">
        <v>146</v>
      </c>
      <c r="E163" s="83" t="s">
        <v>117</v>
      </c>
      <c r="F163" s="103">
        <v>80</v>
      </c>
      <c r="G163" s="103">
        <v>0</v>
      </c>
      <c r="H163" s="103">
        <v>80</v>
      </c>
      <c r="I163" s="103">
        <v>0</v>
      </c>
      <c r="J163" s="84">
        <v>0</v>
      </c>
      <c r="K163" s="85">
        <v>0</v>
      </c>
      <c r="L163" s="103">
        <v>0</v>
      </c>
      <c r="M163" s="84">
        <v>0</v>
      </c>
      <c r="N163" s="85">
        <f t="shared" si="2"/>
        <v>0</v>
      </c>
      <c r="O163" s="103">
        <v>0</v>
      </c>
      <c r="P163" s="103">
        <v>0</v>
      </c>
      <c r="Q163" s="103">
        <v>0</v>
      </c>
      <c r="R163" s="84">
        <v>0</v>
      </c>
      <c r="S163" s="85">
        <v>0</v>
      </c>
      <c r="T163" s="84">
        <v>0</v>
      </c>
    </row>
    <row r="164" spans="1:20" ht="19.5" customHeight="1">
      <c r="A164" s="83" t="s">
        <v>87</v>
      </c>
      <c r="B164" s="83" t="s">
        <v>92</v>
      </c>
      <c r="C164" s="83" t="s">
        <v>92</v>
      </c>
      <c r="D164" s="83" t="s">
        <v>146</v>
      </c>
      <c r="E164" s="83" t="s">
        <v>96</v>
      </c>
      <c r="F164" s="103">
        <v>40</v>
      </c>
      <c r="G164" s="103">
        <v>10</v>
      </c>
      <c r="H164" s="103">
        <v>30</v>
      </c>
      <c r="I164" s="103">
        <v>0</v>
      </c>
      <c r="J164" s="84">
        <v>0</v>
      </c>
      <c r="K164" s="85">
        <v>0</v>
      </c>
      <c r="L164" s="103">
        <v>0</v>
      </c>
      <c r="M164" s="84">
        <v>0</v>
      </c>
      <c r="N164" s="85">
        <f t="shared" si="2"/>
        <v>0</v>
      </c>
      <c r="O164" s="103">
        <v>0</v>
      </c>
      <c r="P164" s="103">
        <v>0</v>
      </c>
      <c r="Q164" s="103">
        <v>0</v>
      </c>
      <c r="R164" s="84">
        <v>0</v>
      </c>
      <c r="S164" s="85">
        <v>0</v>
      </c>
      <c r="T164" s="84">
        <v>0</v>
      </c>
    </row>
    <row r="165" spans="1:20" ht="19.5" customHeight="1">
      <c r="A165" s="83" t="s">
        <v>97</v>
      </c>
      <c r="B165" s="83" t="s">
        <v>98</v>
      </c>
      <c r="C165" s="83" t="s">
        <v>98</v>
      </c>
      <c r="D165" s="83" t="s">
        <v>146</v>
      </c>
      <c r="E165" s="83" t="s">
        <v>100</v>
      </c>
      <c r="F165" s="103">
        <v>144</v>
      </c>
      <c r="G165" s="103">
        <v>0</v>
      </c>
      <c r="H165" s="103">
        <v>144</v>
      </c>
      <c r="I165" s="103">
        <v>0</v>
      </c>
      <c r="J165" s="84">
        <v>0</v>
      </c>
      <c r="K165" s="85">
        <v>0</v>
      </c>
      <c r="L165" s="103">
        <v>0</v>
      </c>
      <c r="M165" s="84">
        <v>0</v>
      </c>
      <c r="N165" s="85">
        <f t="shared" si="2"/>
        <v>0</v>
      </c>
      <c r="O165" s="103">
        <v>0</v>
      </c>
      <c r="P165" s="103">
        <v>0</v>
      </c>
      <c r="Q165" s="103">
        <v>0</v>
      </c>
      <c r="R165" s="84">
        <v>0</v>
      </c>
      <c r="S165" s="85">
        <v>0</v>
      </c>
      <c r="T165" s="84">
        <v>0</v>
      </c>
    </row>
    <row r="166" spans="1:20" ht="19.5" customHeight="1">
      <c r="A166" s="83" t="s">
        <v>97</v>
      </c>
      <c r="B166" s="83" t="s">
        <v>98</v>
      </c>
      <c r="C166" s="83" t="s">
        <v>101</v>
      </c>
      <c r="D166" s="83" t="s">
        <v>146</v>
      </c>
      <c r="E166" s="83" t="s">
        <v>102</v>
      </c>
      <c r="F166" s="103">
        <v>61.8</v>
      </c>
      <c r="G166" s="103">
        <v>0</v>
      </c>
      <c r="H166" s="103">
        <v>61.8</v>
      </c>
      <c r="I166" s="103">
        <v>0</v>
      </c>
      <c r="J166" s="84">
        <v>0</v>
      </c>
      <c r="K166" s="85">
        <v>0</v>
      </c>
      <c r="L166" s="103">
        <v>0</v>
      </c>
      <c r="M166" s="84">
        <v>0</v>
      </c>
      <c r="N166" s="85">
        <f t="shared" si="2"/>
        <v>0</v>
      </c>
      <c r="O166" s="103">
        <v>0</v>
      </c>
      <c r="P166" s="103">
        <v>0</v>
      </c>
      <c r="Q166" s="103">
        <v>0</v>
      </c>
      <c r="R166" s="84">
        <v>0</v>
      </c>
      <c r="S166" s="85">
        <v>0</v>
      </c>
      <c r="T166" s="84">
        <v>0</v>
      </c>
    </row>
    <row r="167" spans="1:20" ht="19.5" customHeight="1">
      <c r="A167" s="83" t="s">
        <v>103</v>
      </c>
      <c r="B167" s="83" t="s">
        <v>104</v>
      </c>
      <c r="C167" s="83" t="s">
        <v>90</v>
      </c>
      <c r="D167" s="83" t="s">
        <v>146</v>
      </c>
      <c r="E167" s="83" t="s">
        <v>105</v>
      </c>
      <c r="F167" s="103">
        <v>60</v>
      </c>
      <c r="G167" s="103">
        <v>0</v>
      </c>
      <c r="H167" s="103">
        <v>50</v>
      </c>
      <c r="I167" s="103">
        <v>0</v>
      </c>
      <c r="J167" s="84">
        <v>0</v>
      </c>
      <c r="K167" s="85">
        <v>0</v>
      </c>
      <c r="L167" s="103">
        <v>0</v>
      </c>
      <c r="M167" s="84">
        <v>0</v>
      </c>
      <c r="N167" s="85">
        <f t="shared" si="2"/>
        <v>0</v>
      </c>
      <c r="O167" s="103">
        <v>0</v>
      </c>
      <c r="P167" s="103">
        <v>0</v>
      </c>
      <c r="Q167" s="103">
        <v>0</v>
      </c>
      <c r="R167" s="84">
        <v>0</v>
      </c>
      <c r="S167" s="85">
        <v>10</v>
      </c>
      <c r="T167" s="84">
        <v>0</v>
      </c>
    </row>
    <row r="168" spans="1:20" ht="19.5" customHeight="1">
      <c r="A168" s="83" t="s">
        <v>106</v>
      </c>
      <c r="B168" s="83" t="s">
        <v>92</v>
      </c>
      <c r="C168" s="83" t="s">
        <v>92</v>
      </c>
      <c r="D168" s="83" t="s">
        <v>146</v>
      </c>
      <c r="E168" s="83" t="s">
        <v>109</v>
      </c>
      <c r="F168" s="103">
        <v>630.09</v>
      </c>
      <c r="G168" s="103">
        <v>630.09</v>
      </c>
      <c r="H168" s="103">
        <v>0</v>
      </c>
      <c r="I168" s="103">
        <v>0</v>
      </c>
      <c r="J168" s="84">
        <v>0</v>
      </c>
      <c r="K168" s="85">
        <v>0</v>
      </c>
      <c r="L168" s="103">
        <v>0</v>
      </c>
      <c r="M168" s="84">
        <v>0</v>
      </c>
      <c r="N168" s="85">
        <f t="shared" si="2"/>
        <v>0</v>
      </c>
      <c r="O168" s="103">
        <v>0</v>
      </c>
      <c r="P168" s="103">
        <v>0</v>
      </c>
      <c r="Q168" s="103">
        <v>0</v>
      </c>
      <c r="R168" s="84">
        <v>0</v>
      </c>
      <c r="S168" s="85">
        <v>0</v>
      </c>
      <c r="T168" s="84">
        <v>0</v>
      </c>
    </row>
    <row r="169" spans="1:20" ht="19.5" customHeight="1">
      <c r="A169" s="83" t="s">
        <v>110</v>
      </c>
      <c r="B169" s="83" t="s">
        <v>90</v>
      </c>
      <c r="C169" s="83" t="s">
        <v>88</v>
      </c>
      <c r="D169" s="83" t="s">
        <v>146</v>
      </c>
      <c r="E169" s="83" t="s">
        <v>111</v>
      </c>
      <c r="F169" s="103">
        <v>65.6</v>
      </c>
      <c r="G169" s="103">
        <v>0</v>
      </c>
      <c r="H169" s="103">
        <v>55.6</v>
      </c>
      <c r="I169" s="103">
        <v>0</v>
      </c>
      <c r="J169" s="84">
        <v>0</v>
      </c>
      <c r="K169" s="85">
        <v>0</v>
      </c>
      <c r="L169" s="103">
        <v>0</v>
      </c>
      <c r="M169" s="84">
        <v>0</v>
      </c>
      <c r="N169" s="85">
        <f t="shared" si="2"/>
        <v>0</v>
      </c>
      <c r="O169" s="103">
        <v>0</v>
      </c>
      <c r="P169" s="103">
        <v>0</v>
      </c>
      <c r="Q169" s="103">
        <v>0</v>
      </c>
      <c r="R169" s="84">
        <v>0</v>
      </c>
      <c r="S169" s="85">
        <v>10</v>
      </c>
      <c r="T169" s="84">
        <v>0</v>
      </c>
    </row>
    <row r="170" spans="1:20" ht="19.5" customHeight="1">
      <c r="A170" s="83" t="s">
        <v>110</v>
      </c>
      <c r="B170" s="83" t="s">
        <v>90</v>
      </c>
      <c r="C170" s="83" t="s">
        <v>84</v>
      </c>
      <c r="D170" s="83" t="s">
        <v>146</v>
      </c>
      <c r="E170" s="83" t="s">
        <v>112</v>
      </c>
      <c r="F170" s="103">
        <v>42.04</v>
      </c>
      <c r="G170" s="103">
        <v>0</v>
      </c>
      <c r="H170" s="103">
        <v>42.04</v>
      </c>
      <c r="I170" s="103">
        <v>0</v>
      </c>
      <c r="J170" s="84">
        <v>0</v>
      </c>
      <c r="K170" s="85">
        <v>0</v>
      </c>
      <c r="L170" s="103">
        <v>0</v>
      </c>
      <c r="M170" s="84">
        <v>0</v>
      </c>
      <c r="N170" s="85">
        <f t="shared" si="2"/>
        <v>0</v>
      </c>
      <c r="O170" s="103">
        <v>0</v>
      </c>
      <c r="P170" s="103">
        <v>0</v>
      </c>
      <c r="Q170" s="103">
        <v>0</v>
      </c>
      <c r="R170" s="84">
        <v>0</v>
      </c>
      <c r="S170" s="85">
        <v>0</v>
      </c>
      <c r="T170" s="84">
        <v>0</v>
      </c>
    </row>
    <row r="171" spans="1:20" ht="19.5" customHeight="1">
      <c r="A171" s="83" t="s">
        <v>36</v>
      </c>
      <c r="B171" s="83" t="s">
        <v>36</v>
      </c>
      <c r="C171" s="83" t="s">
        <v>36</v>
      </c>
      <c r="D171" s="83" t="s">
        <v>36</v>
      </c>
      <c r="E171" s="83" t="s">
        <v>147</v>
      </c>
      <c r="F171" s="103">
        <v>1713.64</v>
      </c>
      <c r="G171" s="103">
        <v>8.88</v>
      </c>
      <c r="H171" s="103">
        <v>1421.16</v>
      </c>
      <c r="I171" s="103">
        <v>0</v>
      </c>
      <c r="J171" s="84">
        <v>0</v>
      </c>
      <c r="K171" s="85">
        <v>280.6</v>
      </c>
      <c r="L171" s="103">
        <v>200</v>
      </c>
      <c r="M171" s="84">
        <v>0</v>
      </c>
      <c r="N171" s="85">
        <f t="shared" si="2"/>
        <v>0</v>
      </c>
      <c r="O171" s="103">
        <v>0</v>
      </c>
      <c r="P171" s="103">
        <v>0</v>
      </c>
      <c r="Q171" s="103">
        <v>0</v>
      </c>
      <c r="R171" s="84">
        <v>0</v>
      </c>
      <c r="S171" s="85">
        <v>3</v>
      </c>
      <c r="T171" s="84">
        <v>0</v>
      </c>
    </row>
    <row r="172" spans="1:20" ht="19.5" customHeight="1">
      <c r="A172" s="83" t="s">
        <v>82</v>
      </c>
      <c r="B172" s="83" t="s">
        <v>83</v>
      </c>
      <c r="C172" s="83" t="s">
        <v>84</v>
      </c>
      <c r="D172" s="83" t="s">
        <v>148</v>
      </c>
      <c r="E172" s="83" t="s">
        <v>86</v>
      </c>
      <c r="F172" s="103">
        <v>10</v>
      </c>
      <c r="G172" s="103">
        <v>0</v>
      </c>
      <c r="H172" s="103">
        <v>3</v>
      </c>
      <c r="I172" s="103">
        <v>0</v>
      </c>
      <c r="J172" s="84">
        <v>0</v>
      </c>
      <c r="K172" s="85">
        <v>7</v>
      </c>
      <c r="L172" s="103">
        <v>0</v>
      </c>
      <c r="M172" s="84">
        <v>0</v>
      </c>
      <c r="N172" s="85">
        <f t="shared" si="2"/>
        <v>0</v>
      </c>
      <c r="O172" s="103">
        <v>0</v>
      </c>
      <c r="P172" s="103">
        <v>0</v>
      </c>
      <c r="Q172" s="103">
        <v>0</v>
      </c>
      <c r="R172" s="84">
        <v>0</v>
      </c>
      <c r="S172" s="85">
        <v>0</v>
      </c>
      <c r="T172" s="84">
        <v>0</v>
      </c>
    </row>
    <row r="173" spans="1:20" ht="19.5" customHeight="1">
      <c r="A173" s="83" t="s">
        <v>87</v>
      </c>
      <c r="B173" s="83" t="s">
        <v>84</v>
      </c>
      <c r="C173" s="83" t="s">
        <v>88</v>
      </c>
      <c r="D173" s="83" t="s">
        <v>148</v>
      </c>
      <c r="E173" s="83" t="s">
        <v>89</v>
      </c>
      <c r="F173" s="103">
        <v>834.99</v>
      </c>
      <c r="G173" s="103">
        <v>0</v>
      </c>
      <c r="H173" s="103">
        <v>622.39</v>
      </c>
      <c r="I173" s="103">
        <v>0</v>
      </c>
      <c r="J173" s="84">
        <v>0</v>
      </c>
      <c r="K173" s="85">
        <v>209.6</v>
      </c>
      <c r="L173" s="103">
        <v>169</v>
      </c>
      <c r="M173" s="84">
        <v>0</v>
      </c>
      <c r="N173" s="85">
        <f t="shared" si="2"/>
        <v>0</v>
      </c>
      <c r="O173" s="103">
        <v>0</v>
      </c>
      <c r="P173" s="103">
        <v>0</v>
      </c>
      <c r="Q173" s="103">
        <v>0</v>
      </c>
      <c r="R173" s="84">
        <v>0</v>
      </c>
      <c r="S173" s="85">
        <v>3</v>
      </c>
      <c r="T173" s="84">
        <v>0</v>
      </c>
    </row>
    <row r="174" spans="1:20" ht="19.5" customHeight="1">
      <c r="A174" s="83" t="s">
        <v>87</v>
      </c>
      <c r="B174" s="83" t="s">
        <v>84</v>
      </c>
      <c r="C174" s="83" t="s">
        <v>90</v>
      </c>
      <c r="D174" s="83" t="s">
        <v>148</v>
      </c>
      <c r="E174" s="83" t="s">
        <v>91</v>
      </c>
      <c r="F174" s="103">
        <v>490.06</v>
      </c>
      <c r="G174" s="103">
        <v>0.15</v>
      </c>
      <c r="H174" s="103">
        <v>464.91</v>
      </c>
      <c r="I174" s="103">
        <v>0</v>
      </c>
      <c r="J174" s="84">
        <v>0</v>
      </c>
      <c r="K174" s="85">
        <v>25</v>
      </c>
      <c r="L174" s="103">
        <v>0</v>
      </c>
      <c r="M174" s="84">
        <v>0</v>
      </c>
      <c r="N174" s="85">
        <f t="shared" si="2"/>
        <v>0</v>
      </c>
      <c r="O174" s="103">
        <v>0</v>
      </c>
      <c r="P174" s="103">
        <v>0</v>
      </c>
      <c r="Q174" s="103">
        <v>0</v>
      </c>
      <c r="R174" s="84">
        <v>0</v>
      </c>
      <c r="S174" s="85">
        <v>0</v>
      </c>
      <c r="T174" s="84">
        <v>0</v>
      </c>
    </row>
    <row r="175" spans="1:20" ht="19.5" customHeight="1">
      <c r="A175" s="83" t="s">
        <v>87</v>
      </c>
      <c r="B175" s="83" t="s">
        <v>94</v>
      </c>
      <c r="C175" s="83" t="s">
        <v>92</v>
      </c>
      <c r="D175" s="83" t="s">
        <v>148</v>
      </c>
      <c r="E175" s="83" t="s">
        <v>95</v>
      </c>
      <c r="F175" s="103">
        <v>8.73</v>
      </c>
      <c r="G175" s="103">
        <v>8.73</v>
      </c>
      <c r="H175" s="103">
        <v>0</v>
      </c>
      <c r="I175" s="103">
        <v>0</v>
      </c>
      <c r="J175" s="84">
        <v>0</v>
      </c>
      <c r="K175" s="85">
        <v>0</v>
      </c>
      <c r="L175" s="103">
        <v>0</v>
      </c>
      <c r="M175" s="84">
        <v>0</v>
      </c>
      <c r="N175" s="85">
        <f t="shared" si="2"/>
        <v>0</v>
      </c>
      <c r="O175" s="103">
        <v>0</v>
      </c>
      <c r="P175" s="103">
        <v>0</v>
      </c>
      <c r="Q175" s="103">
        <v>0</v>
      </c>
      <c r="R175" s="84">
        <v>0</v>
      </c>
      <c r="S175" s="85">
        <v>0</v>
      </c>
      <c r="T175" s="84">
        <v>0</v>
      </c>
    </row>
    <row r="176" spans="1:20" ht="19.5" customHeight="1">
      <c r="A176" s="83" t="s">
        <v>97</v>
      </c>
      <c r="B176" s="83" t="s">
        <v>98</v>
      </c>
      <c r="C176" s="83" t="s">
        <v>98</v>
      </c>
      <c r="D176" s="83" t="s">
        <v>148</v>
      </c>
      <c r="E176" s="83" t="s">
        <v>100</v>
      </c>
      <c r="F176" s="103">
        <v>82</v>
      </c>
      <c r="G176" s="103">
        <v>0</v>
      </c>
      <c r="H176" s="103">
        <v>78</v>
      </c>
      <c r="I176" s="103">
        <v>0</v>
      </c>
      <c r="J176" s="84">
        <v>0</v>
      </c>
      <c r="K176" s="85">
        <v>4</v>
      </c>
      <c r="L176" s="103">
        <v>0</v>
      </c>
      <c r="M176" s="84">
        <v>0</v>
      </c>
      <c r="N176" s="85">
        <f t="shared" si="2"/>
        <v>0</v>
      </c>
      <c r="O176" s="103">
        <v>0</v>
      </c>
      <c r="P176" s="103">
        <v>0</v>
      </c>
      <c r="Q176" s="103">
        <v>0</v>
      </c>
      <c r="R176" s="84">
        <v>0</v>
      </c>
      <c r="S176" s="85">
        <v>0</v>
      </c>
      <c r="T176" s="84">
        <v>0</v>
      </c>
    </row>
    <row r="177" spans="1:20" ht="19.5" customHeight="1">
      <c r="A177" s="83" t="s">
        <v>97</v>
      </c>
      <c r="B177" s="83" t="s">
        <v>98</v>
      </c>
      <c r="C177" s="83" t="s">
        <v>101</v>
      </c>
      <c r="D177" s="83" t="s">
        <v>148</v>
      </c>
      <c r="E177" s="83" t="s">
        <v>102</v>
      </c>
      <c r="F177" s="103">
        <v>41</v>
      </c>
      <c r="G177" s="103">
        <v>0</v>
      </c>
      <c r="H177" s="103">
        <v>39</v>
      </c>
      <c r="I177" s="103">
        <v>0</v>
      </c>
      <c r="J177" s="84">
        <v>0</v>
      </c>
      <c r="K177" s="85">
        <v>2</v>
      </c>
      <c r="L177" s="103">
        <v>0</v>
      </c>
      <c r="M177" s="84">
        <v>0</v>
      </c>
      <c r="N177" s="85">
        <f t="shared" si="2"/>
        <v>0</v>
      </c>
      <c r="O177" s="103">
        <v>0</v>
      </c>
      <c r="P177" s="103">
        <v>0</v>
      </c>
      <c r="Q177" s="103">
        <v>0</v>
      </c>
      <c r="R177" s="84">
        <v>0</v>
      </c>
      <c r="S177" s="85">
        <v>0</v>
      </c>
      <c r="T177" s="84">
        <v>0</v>
      </c>
    </row>
    <row r="178" spans="1:20" ht="19.5" customHeight="1">
      <c r="A178" s="83" t="s">
        <v>97</v>
      </c>
      <c r="B178" s="83" t="s">
        <v>92</v>
      </c>
      <c r="C178" s="83" t="s">
        <v>92</v>
      </c>
      <c r="D178" s="83" t="s">
        <v>148</v>
      </c>
      <c r="E178" s="83" t="s">
        <v>149</v>
      </c>
      <c r="F178" s="103">
        <v>41.28</v>
      </c>
      <c r="G178" s="103">
        <v>0</v>
      </c>
      <c r="H178" s="103">
        <v>10.28</v>
      </c>
      <c r="I178" s="103">
        <v>0</v>
      </c>
      <c r="J178" s="84">
        <v>0</v>
      </c>
      <c r="K178" s="85">
        <v>31</v>
      </c>
      <c r="L178" s="103">
        <v>31</v>
      </c>
      <c r="M178" s="84">
        <v>0</v>
      </c>
      <c r="N178" s="85">
        <f t="shared" si="2"/>
        <v>0</v>
      </c>
      <c r="O178" s="103">
        <v>0</v>
      </c>
      <c r="P178" s="103">
        <v>0</v>
      </c>
      <c r="Q178" s="103">
        <v>0</v>
      </c>
      <c r="R178" s="84">
        <v>0</v>
      </c>
      <c r="S178" s="85">
        <v>0</v>
      </c>
      <c r="T178" s="84">
        <v>0</v>
      </c>
    </row>
    <row r="179" spans="1:20" ht="19.5" customHeight="1">
      <c r="A179" s="83" t="s">
        <v>103</v>
      </c>
      <c r="B179" s="83" t="s">
        <v>104</v>
      </c>
      <c r="C179" s="83" t="s">
        <v>90</v>
      </c>
      <c r="D179" s="83" t="s">
        <v>148</v>
      </c>
      <c r="E179" s="83" t="s">
        <v>105</v>
      </c>
      <c r="F179" s="103">
        <v>90</v>
      </c>
      <c r="G179" s="103">
        <v>0</v>
      </c>
      <c r="H179" s="103">
        <v>89</v>
      </c>
      <c r="I179" s="103">
        <v>0</v>
      </c>
      <c r="J179" s="84">
        <v>0</v>
      </c>
      <c r="K179" s="85">
        <v>1</v>
      </c>
      <c r="L179" s="103">
        <v>0</v>
      </c>
      <c r="M179" s="84">
        <v>0</v>
      </c>
      <c r="N179" s="85">
        <f t="shared" si="2"/>
        <v>0</v>
      </c>
      <c r="O179" s="103">
        <v>0</v>
      </c>
      <c r="P179" s="103">
        <v>0</v>
      </c>
      <c r="Q179" s="103">
        <v>0</v>
      </c>
      <c r="R179" s="84">
        <v>0</v>
      </c>
      <c r="S179" s="85">
        <v>0</v>
      </c>
      <c r="T179" s="84">
        <v>0</v>
      </c>
    </row>
    <row r="180" spans="1:20" ht="19.5" customHeight="1">
      <c r="A180" s="83" t="s">
        <v>110</v>
      </c>
      <c r="B180" s="83" t="s">
        <v>90</v>
      </c>
      <c r="C180" s="83" t="s">
        <v>88</v>
      </c>
      <c r="D180" s="83" t="s">
        <v>148</v>
      </c>
      <c r="E180" s="83" t="s">
        <v>111</v>
      </c>
      <c r="F180" s="103">
        <v>95</v>
      </c>
      <c r="G180" s="103">
        <v>0</v>
      </c>
      <c r="H180" s="103">
        <v>94</v>
      </c>
      <c r="I180" s="103">
        <v>0</v>
      </c>
      <c r="J180" s="84">
        <v>0</v>
      </c>
      <c r="K180" s="85">
        <v>1</v>
      </c>
      <c r="L180" s="103">
        <v>0</v>
      </c>
      <c r="M180" s="84">
        <v>0</v>
      </c>
      <c r="N180" s="85">
        <f t="shared" si="2"/>
        <v>0</v>
      </c>
      <c r="O180" s="103">
        <v>0</v>
      </c>
      <c r="P180" s="103">
        <v>0</v>
      </c>
      <c r="Q180" s="103">
        <v>0</v>
      </c>
      <c r="R180" s="84">
        <v>0</v>
      </c>
      <c r="S180" s="85">
        <v>0</v>
      </c>
      <c r="T180" s="84">
        <v>0</v>
      </c>
    </row>
    <row r="181" spans="1:20" ht="19.5" customHeight="1">
      <c r="A181" s="83" t="s">
        <v>110</v>
      </c>
      <c r="B181" s="83" t="s">
        <v>90</v>
      </c>
      <c r="C181" s="83" t="s">
        <v>84</v>
      </c>
      <c r="D181" s="83" t="s">
        <v>148</v>
      </c>
      <c r="E181" s="83" t="s">
        <v>112</v>
      </c>
      <c r="F181" s="103">
        <v>20.58</v>
      </c>
      <c r="G181" s="103">
        <v>0</v>
      </c>
      <c r="H181" s="103">
        <v>20.58</v>
      </c>
      <c r="I181" s="103">
        <v>0</v>
      </c>
      <c r="J181" s="84">
        <v>0</v>
      </c>
      <c r="K181" s="85">
        <v>0</v>
      </c>
      <c r="L181" s="103">
        <v>0</v>
      </c>
      <c r="M181" s="84">
        <v>0</v>
      </c>
      <c r="N181" s="85">
        <f t="shared" si="2"/>
        <v>0</v>
      </c>
      <c r="O181" s="103">
        <v>0</v>
      </c>
      <c r="P181" s="103">
        <v>0</v>
      </c>
      <c r="Q181" s="103">
        <v>0</v>
      </c>
      <c r="R181" s="84">
        <v>0</v>
      </c>
      <c r="S181" s="85">
        <v>0</v>
      </c>
      <c r="T181" s="84">
        <v>0</v>
      </c>
    </row>
    <row r="182" spans="1:20" ht="19.5" customHeight="1">
      <c r="A182" s="83" t="s">
        <v>36</v>
      </c>
      <c r="B182" s="83" t="s">
        <v>36</v>
      </c>
      <c r="C182" s="83" t="s">
        <v>36</v>
      </c>
      <c r="D182" s="83" t="s">
        <v>36</v>
      </c>
      <c r="E182" s="83" t="s">
        <v>150</v>
      </c>
      <c r="F182" s="103">
        <v>3075.12</v>
      </c>
      <c r="G182" s="103">
        <v>1300.41</v>
      </c>
      <c r="H182" s="103">
        <v>1649.73</v>
      </c>
      <c r="I182" s="103">
        <v>0</v>
      </c>
      <c r="J182" s="84">
        <v>0</v>
      </c>
      <c r="K182" s="85">
        <v>102</v>
      </c>
      <c r="L182" s="103">
        <v>0</v>
      </c>
      <c r="M182" s="84">
        <v>0</v>
      </c>
      <c r="N182" s="85">
        <f t="shared" si="2"/>
        <v>0</v>
      </c>
      <c r="O182" s="103">
        <v>0</v>
      </c>
      <c r="P182" s="103">
        <v>0</v>
      </c>
      <c r="Q182" s="103">
        <v>0</v>
      </c>
      <c r="R182" s="84">
        <v>0</v>
      </c>
      <c r="S182" s="85">
        <v>22.98</v>
      </c>
      <c r="T182" s="84">
        <v>0</v>
      </c>
    </row>
    <row r="183" spans="1:20" ht="19.5" customHeight="1">
      <c r="A183" s="83" t="s">
        <v>87</v>
      </c>
      <c r="B183" s="83" t="s">
        <v>84</v>
      </c>
      <c r="C183" s="83" t="s">
        <v>88</v>
      </c>
      <c r="D183" s="83" t="s">
        <v>151</v>
      </c>
      <c r="E183" s="83" t="s">
        <v>89</v>
      </c>
      <c r="F183" s="103">
        <v>639.99</v>
      </c>
      <c r="G183" s="103">
        <v>0</v>
      </c>
      <c r="H183" s="103">
        <v>606.73</v>
      </c>
      <c r="I183" s="103">
        <v>0</v>
      </c>
      <c r="J183" s="84">
        <v>0</v>
      </c>
      <c r="K183" s="85">
        <v>20</v>
      </c>
      <c r="L183" s="103">
        <v>0</v>
      </c>
      <c r="M183" s="84">
        <v>0</v>
      </c>
      <c r="N183" s="85">
        <f t="shared" si="2"/>
        <v>0</v>
      </c>
      <c r="O183" s="103">
        <v>0</v>
      </c>
      <c r="P183" s="103">
        <v>0</v>
      </c>
      <c r="Q183" s="103">
        <v>0</v>
      </c>
      <c r="R183" s="84">
        <v>0</v>
      </c>
      <c r="S183" s="85">
        <v>13.26</v>
      </c>
      <c r="T183" s="84">
        <v>0</v>
      </c>
    </row>
    <row r="184" spans="1:20" ht="19.5" customHeight="1">
      <c r="A184" s="83" t="s">
        <v>87</v>
      </c>
      <c r="B184" s="83" t="s">
        <v>84</v>
      </c>
      <c r="C184" s="83" t="s">
        <v>90</v>
      </c>
      <c r="D184" s="83" t="s">
        <v>151</v>
      </c>
      <c r="E184" s="83" t="s">
        <v>91</v>
      </c>
      <c r="F184" s="103">
        <v>1890.1</v>
      </c>
      <c r="G184" s="103">
        <v>1073.38</v>
      </c>
      <c r="H184" s="103">
        <v>732</v>
      </c>
      <c r="I184" s="103">
        <v>0</v>
      </c>
      <c r="J184" s="84">
        <v>0</v>
      </c>
      <c r="K184" s="85">
        <v>75</v>
      </c>
      <c r="L184" s="103">
        <v>0</v>
      </c>
      <c r="M184" s="84">
        <v>0</v>
      </c>
      <c r="N184" s="85">
        <f t="shared" si="2"/>
        <v>0</v>
      </c>
      <c r="O184" s="103">
        <v>0</v>
      </c>
      <c r="P184" s="103">
        <v>0</v>
      </c>
      <c r="Q184" s="103">
        <v>0</v>
      </c>
      <c r="R184" s="84">
        <v>0</v>
      </c>
      <c r="S184" s="85">
        <v>9.72</v>
      </c>
      <c r="T184" s="84">
        <v>0</v>
      </c>
    </row>
    <row r="185" spans="1:20" ht="19.5" customHeight="1">
      <c r="A185" s="83" t="s">
        <v>87</v>
      </c>
      <c r="B185" s="83" t="s">
        <v>94</v>
      </c>
      <c r="C185" s="83" t="s">
        <v>92</v>
      </c>
      <c r="D185" s="83" t="s">
        <v>151</v>
      </c>
      <c r="E185" s="83" t="s">
        <v>95</v>
      </c>
      <c r="F185" s="103">
        <v>115.79</v>
      </c>
      <c r="G185" s="103">
        <v>115.79</v>
      </c>
      <c r="H185" s="103">
        <v>0</v>
      </c>
      <c r="I185" s="103">
        <v>0</v>
      </c>
      <c r="J185" s="84">
        <v>0</v>
      </c>
      <c r="K185" s="85">
        <v>0</v>
      </c>
      <c r="L185" s="103">
        <v>0</v>
      </c>
      <c r="M185" s="84">
        <v>0</v>
      </c>
      <c r="N185" s="85">
        <f t="shared" si="2"/>
        <v>0</v>
      </c>
      <c r="O185" s="103">
        <v>0</v>
      </c>
      <c r="P185" s="103">
        <v>0</v>
      </c>
      <c r="Q185" s="103">
        <v>0</v>
      </c>
      <c r="R185" s="84">
        <v>0</v>
      </c>
      <c r="S185" s="85">
        <v>0</v>
      </c>
      <c r="T185" s="84">
        <v>0</v>
      </c>
    </row>
    <row r="186" spans="1:20" ht="19.5" customHeight="1">
      <c r="A186" s="83" t="s">
        <v>87</v>
      </c>
      <c r="B186" s="83" t="s">
        <v>116</v>
      </c>
      <c r="C186" s="83" t="s">
        <v>90</v>
      </c>
      <c r="D186" s="83" t="s">
        <v>151</v>
      </c>
      <c r="E186" s="83" t="s">
        <v>117</v>
      </c>
      <c r="F186" s="103">
        <v>141.24</v>
      </c>
      <c r="G186" s="103">
        <v>111.24</v>
      </c>
      <c r="H186" s="103">
        <v>30</v>
      </c>
      <c r="I186" s="103">
        <v>0</v>
      </c>
      <c r="J186" s="84">
        <v>0</v>
      </c>
      <c r="K186" s="85">
        <v>0</v>
      </c>
      <c r="L186" s="103">
        <v>0</v>
      </c>
      <c r="M186" s="84">
        <v>0</v>
      </c>
      <c r="N186" s="85">
        <f t="shared" si="2"/>
        <v>0</v>
      </c>
      <c r="O186" s="103">
        <v>0</v>
      </c>
      <c r="P186" s="103">
        <v>0</v>
      </c>
      <c r="Q186" s="103">
        <v>0</v>
      </c>
      <c r="R186" s="84">
        <v>0</v>
      </c>
      <c r="S186" s="85">
        <v>0</v>
      </c>
      <c r="T186" s="84">
        <v>0</v>
      </c>
    </row>
    <row r="187" spans="1:20" ht="19.5" customHeight="1">
      <c r="A187" s="83" t="s">
        <v>87</v>
      </c>
      <c r="B187" s="83" t="s">
        <v>92</v>
      </c>
      <c r="C187" s="83" t="s">
        <v>92</v>
      </c>
      <c r="D187" s="83" t="s">
        <v>151</v>
      </c>
      <c r="E187" s="83" t="s">
        <v>96</v>
      </c>
      <c r="F187" s="103">
        <v>41</v>
      </c>
      <c r="G187" s="103">
        <v>0</v>
      </c>
      <c r="H187" s="103">
        <v>41</v>
      </c>
      <c r="I187" s="103">
        <v>0</v>
      </c>
      <c r="J187" s="84">
        <v>0</v>
      </c>
      <c r="K187" s="85">
        <v>0</v>
      </c>
      <c r="L187" s="103">
        <v>0</v>
      </c>
      <c r="M187" s="84">
        <v>0</v>
      </c>
      <c r="N187" s="85">
        <f t="shared" si="2"/>
        <v>0</v>
      </c>
      <c r="O187" s="103">
        <v>0</v>
      </c>
      <c r="P187" s="103">
        <v>0</v>
      </c>
      <c r="Q187" s="103">
        <v>0</v>
      </c>
      <c r="R187" s="84">
        <v>0</v>
      </c>
      <c r="S187" s="85">
        <v>0</v>
      </c>
      <c r="T187" s="84">
        <v>0</v>
      </c>
    </row>
    <row r="188" spans="1:20" ht="19.5" customHeight="1">
      <c r="A188" s="83" t="s">
        <v>97</v>
      </c>
      <c r="B188" s="83" t="s">
        <v>98</v>
      </c>
      <c r="C188" s="83" t="s">
        <v>98</v>
      </c>
      <c r="D188" s="83" t="s">
        <v>151</v>
      </c>
      <c r="E188" s="83" t="s">
        <v>100</v>
      </c>
      <c r="F188" s="103">
        <v>84</v>
      </c>
      <c r="G188" s="103">
        <v>0</v>
      </c>
      <c r="H188" s="103">
        <v>84</v>
      </c>
      <c r="I188" s="103">
        <v>0</v>
      </c>
      <c r="J188" s="84">
        <v>0</v>
      </c>
      <c r="K188" s="85">
        <v>0</v>
      </c>
      <c r="L188" s="103">
        <v>0</v>
      </c>
      <c r="M188" s="84">
        <v>0</v>
      </c>
      <c r="N188" s="85">
        <f t="shared" si="2"/>
        <v>0</v>
      </c>
      <c r="O188" s="103">
        <v>0</v>
      </c>
      <c r="P188" s="103">
        <v>0</v>
      </c>
      <c r="Q188" s="103">
        <v>0</v>
      </c>
      <c r="R188" s="84">
        <v>0</v>
      </c>
      <c r="S188" s="85">
        <v>0</v>
      </c>
      <c r="T188" s="84">
        <v>0</v>
      </c>
    </row>
    <row r="189" spans="1:20" ht="19.5" customHeight="1">
      <c r="A189" s="83" t="s">
        <v>97</v>
      </c>
      <c r="B189" s="83" t="s">
        <v>98</v>
      </c>
      <c r="C189" s="83" t="s">
        <v>101</v>
      </c>
      <c r="D189" s="83" t="s">
        <v>151</v>
      </c>
      <c r="E189" s="83" t="s">
        <v>102</v>
      </c>
      <c r="F189" s="103">
        <v>40</v>
      </c>
      <c r="G189" s="103">
        <v>0</v>
      </c>
      <c r="H189" s="103">
        <v>40</v>
      </c>
      <c r="I189" s="103">
        <v>0</v>
      </c>
      <c r="J189" s="84">
        <v>0</v>
      </c>
      <c r="K189" s="85">
        <v>0</v>
      </c>
      <c r="L189" s="103">
        <v>0</v>
      </c>
      <c r="M189" s="84">
        <v>0</v>
      </c>
      <c r="N189" s="85">
        <f t="shared" si="2"/>
        <v>0</v>
      </c>
      <c r="O189" s="103">
        <v>0</v>
      </c>
      <c r="P189" s="103">
        <v>0</v>
      </c>
      <c r="Q189" s="103">
        <v>0</v>
      </c>
      <c r="R189" s="84">
        <v>0</v>
      </c>
      <c r="S189" s="85">
        <v>0</v>
      </c>
      <c r="T189" s="84">
        <v>0</v>
      </c>
    </row>
    <row r="190" spans="1:20" ht="19.5" customHeight="1">
      <c r="A190" s="83" t="s">
        <v>97</v>
      </c>
      <c r="B190" s="83" t="s">
        <v>83</v>
      </c>
      <c r="C190" s="83" t="s">
        <v>88</v>
      </c>
      <c r="D190" s="83" t="s">
        <v>151</v>
      </c>
      <c r="E190" s="83" t="s">
        <v>118</v>
      </c>
      <c r="F190" s="103">
        <v>7</v>
      </c>
      <c r="G190" s="103">
        <v>0</v>
      </c>
      <c r="H190" s="103">
        <v>0</v>
      </c>
      <c r="I190" s="103">
        <v>0</v>
      </c>
      <c r="J190" s="84">
        <v>0</v>
      </c>
      <c r="K190" s="85">
        <v>7</v>
      </c>
      <c r="L190" s="103">
        <v>0</v>
      </c>
      <c r="M190" s="84">
        <v>0</v>
      </c>
      <c r="N190" s="85">
        <f t="shared" si="2"/>
        <v>0</v>
      </c>
      <c r="O190" s="103">
        <v>0</v>
      </c>
      <c r="P190" s="103">
        <v>0</v>
      </c>
      <c r="Q190" s="103">
        <v>0</v>
      </c>
      <c r="R190" s="84">
        <v>0</v>
      </c>
      <c r="S190" s="85">
        <v>0</v>
      </c>
      <c r="T190" s="84">
        <v>0</v>
      </c>
    </row>
    <row r="191" spans="1:20" ht="19.5" customHeight="1">
      <c r="A191" s="83" t="s">
        <v>103</v>
      </c>
      <c r="B191" s="83" t="s">
        <v>104</v>
      </c>
      <c r="C191" s="83" t="s">
        <v>90</v>
      </c>
      <c r="D191" s="83" t="s">
        <v>151</v>
      </c>
      <c r="E191" s="83" t="s">
        <v>105</v>
      </c>
      <c r="F191" s="103">
        <v>60</v>
      </c>
      <c r="G191" s="103">
        <v>0</v>
      </c>
      <c r="H191" s="103">
        <v>60</v>
      </c>
      <c r="I191" s="103">
        <v>0</v>
      </c>
      <c r="J191" s="84">
        <v>0</v>
      </c>
      <c r="K191" s="85">
        <v>0</v>
      </c>
      <c r="L191" s="103">
        <v>0</v>
      </c>
      <c r="M191" s="84">
        <v>0</v>
      </c>
      <c r="N191" s="85">
        <f t="shared" si="2"/>
        <v>0</v>
      </c>
      <c r="O191" s="103">
        <v>0</v>
      </c>
      <c r="P191" s="103">
        <v>0</v>
      </c>
      <c r="Q191" s="103">
        <v>0</v>
      </c>
      <c r="R191" s="84">
        <v>0</v>
      </c>
      <c r="S191" s="85">
        <v>0</v>
      </c>
      <c r="T191" s="84">
        <v>0</v>
      </c>
    </row>
    <row r="192" spans="1:20" ht="19.5" customHeight="1">
      <c r="A192" s="83" t="s">
        <v>110</v>
      </c>
      <c r="B192" s="83" t="s">
        <v>90</v>
      </c>
      <c r="C192" s="83" t="s">
        <v>88</v>
      </c>
      <c r="D192" s="83" t="s">
        <v>151</v>
      </c>
      <c r="E192" s="83" t="s">
        <v>111</v>
      </c>
      <c r="F192" s="103">
        <v>56</v>
      </c>
      <c r="G192" s="103">
        <v>0</v>
      </c>
      <c r="H192" s="103">
        <v>56</v>
      </c>
      <c r="I192" s="103">
        <v>0</v>
      </c>
      <c r="J192" s="84">
        <v>0</v>
      </c>
      <c r="K192" s="85">
        <v>0</v>
      </c>
      <c r="L192" s="103">
        <v>0</v>
      </c>
      <c r="M192" s="84">
        <v>0</v>
      </c>
      <c r="N192" s="85">
        <f t="shared" si="2"/>
        <v>0</v>
      </c>
      <c r="O192" s="103">
        <v>0</v>
      </c>
      <c r="P192" s="103">
        <v>0</v>
      </c>
      <c r="Q192" s="103">
        <v>0</v>
      </c>
      <c r="R192" s="84">
        <v>0</v>
      </c>
      <c r="S192" s="85">
        <v>0</v>
      </c>
      <c r="T192" s="84">
        <v>0</v>
      </c>
    </row>
    <row r="193" spans="1:20" ht="19.5" customHeight="1">
      <c r="A193" s="83" t="s">
        <v>36</v>
      </c>
      <c r="B193" s="83" t="s">
        <v>36</v>
      </c>
      <c r="C193" s="83" t="s">
        <v>36</v>
      </c>
      <c r="D193" s="83" t="s">
        <v>36</v>
      </c>
      <c r="E193" s="83" t="s">
        <v>152</v>
      </c>
      <c r="F193" s="103">
        <v>2931.83</v>
      </c>
      <c r="G193" s="103">
        <v>474.35</v>
      </c>
      <c r="H193" s="103">
        <v>2157.48</v>
      </c>
      <c r="I193" s="103">
        <v>0</v>
      </c>
      <c r="J193" s="84">
        <v>0</v>
      </c>
      <c r="K193" s="85">
        <v>0</v>
      </c>
      <c r="L193" s="103">
        <v>0</v>
      </c>
      <c r="M193" s="84">
        <v>0</v>
      </c>
      <c r="N193" s="85">
        <f t="shared" si="2"/>
        <v>0</v>
      </c>
      <c r="O193" s="103">
        <v>0</v>
      </c>
      <c r="P193" s="103">
        <v>0</v>
      </c>
      <c r="Q193" s="103">
        <v>0</v>
      </c>
      <c r="R193" s="84">
        <v>0</v>
      </c>
      <c r="S193" s="85">
        <v>300</v>
      </c>
      <c r="T193" s="84">
        <v>0</v>
      </c>
    </row>
    <row r="194" spans="1:20" ht="19.5" customHeight="1">
      <c r="A194" s="83" t="s">
        <v>87</v>
      </c>
      <c r="B194" s="83" t="s">
        <v>84</v>
      </c>
      <c r="C194" s="83" t="s">
        <v>90</v>
      </c>
      <c r="D194" s="83" t="s">
        <v>153</v>
      </c>
      <c r="E194" s="83" t="s">
        <v>91</v>
      </c>
      <c r="F194" s="103">
        <v>568.99</v>
      </c>
      <c r="G194" s="103">
        <v>32.51</v>
      </c>
      <c r="H194" s="103">
        <v>236.48</v>
      </c>
      <c r="I194" s="103">
        <v>0</v>
      </c>
      <c r="J194" s="84">
        <v>0</v>
      </c>
      <c r="K194" s="85">
        <v>0</v>
      </c>
      <c r="L194" s="103">
        <v>0</v>
      </c>
      <c r="M194" s="84">
        <v>0</v>
      </c>
      <c r="N194" s="85">
        <f t="shared" si="2"/>
        <v>0</v>
      </c>
      <c r="O194" s="103">
        <v>0</v>
      </c>
      <c r="P194" s="103">
        <v>0</v>
      </c>
      <c r="Q194" s="103">
        <v>0</v>
      </c>
      <c r="R194" s="84">
        <v>0</v>
      </c>
      <c r="S194" s="85">
        <v>300</v>
      </c>
      <c r="T194" s="84">
        <v>0</v>
      </c>
    </row>
    <row r="195" spans="1:20" ht="19.5" customHeight="1">
      <c r="A195" s="83" t="s">
        <v>106</v>
      </c>
      <c r="B195" s="83" t="s">
        <v>88</v>
      </c>
      <c r="C195" s="83" t="s">
        <v>92</v>
      </c>
      <c r="D195" s="83" t="s">
        <v>153</v>
      </c>
      <c r="E195" s="83" t="s">
        <v>108</v>
      </c>
      <c r="F195" s="103">
        <v>2362.84</v>
      </c>
      <c r="G195" s="103">
        <v>441.84</v>
      </c>
      <c r="H195" s="103">
        <v>1921</v>
      </c>
      <c r="I195" s="103">
        <v>0</v>
      </c>
      <c r="J195" s="84">
        <v>0</v>
      </c>
      <c r="K195" s="85">
        <v>0</v>
      </c>
      <c r="L195" s="103">
        <v>0</v>
      </c>
      <c r="M195" s="84">
        <v>0</v>
      </c>
      <c r="N195" s="85">
        <f t="shared" si="2"/>
        <v>0</v>
      </c>
      <c r="O195" s="103">
        <v>0</v>
      </c>
      <c r="P195" s="103">
        <v>0</v>
      </c>
      <c r="Q195" s="103">
        <v>0</v>
      </c>
      <c r="R195" s="84">
        <v>0</v>
      </c>
      <c r="S195" s="85">
        <v>0</v>
      </c>
      <c r="T195" s="84">
        <v>0</v>
      </c>
    </row>
    <row r="196" spans="1:20" ht="19.5" customHeight="1">
      <c r="A196" s="83" t="s">
        <v>36</v>
      </c>
      <c r="B196" s="83" t="s">
        <v>36</v>
      </c>
      <c r="C196" s="83" t="s">
        <v>36</v>
      </c>
      <c r="D196" s="83" t="s">
        <v>36</v>
      </c>
      <c r="E196" s="83" t="s">
        <v>154</v>
      </c>
      <c r="F196" s="103">
        <v>6963.91</v>
      </c>
      <c r="G196" s="103">
        <v>1372.7</v>
      </c>
      <c r="H196" s="103">
        <v>5026.55</v>
      </c>
      <c r="I196" s="103">
        <v>0</v>
      </c>
      <c r="J196" s="84">
        <v>0</v>
      </c>
      <c r="K196" s="85">
        <v>489</v>
      </c>
      <c r="L196" s="103">
        <v>0</v>
      </c>
      <c r="M196" s="84">
        <v>0</v>
      </c>
      <c r="N196" s="85">
        <f t="shared" si="2"/>
        <v>0</v>
      </c>
      <c r="O196" s="103">
        <v>0</v>
      </c>
      <c r="P196" s="103">
        <v>0</v>
      </c>
      <c r="Q196" s="103">
        <v>0</v>
      </c>
      <c r="R196" s="84">
        <v>0</v>
      </c>
      <c r="S196" s="85">
        <v>75.66</v>
      </c>
      <c r="T196" s="84">
        <v>0</v>
      </c>
    </row>
    <row r="197" spans="1:20" ht="19.5" customHeight="1">
      <c r="A197" s="83" t="s">
        <v>36</v>
      </c>
      <c r="B197" s="83" t="s">
        <v>36</v>
      </c>
      <c r="C197" s="83" t="s">
        <v>36</v>
      </c>
      <c r="D197" s="83" t="s">
        <v>36</v>
      </c>
      <c r="E197" s="83" t="s">
        <v>155</v>
      </c>
      <c r="F197" s="103">
        <v>4589.86</v>
      </c>
      <c r="G197" s="103">
        <v>1058.41</v>
      </c>
      <c r="H197" s="103">
        <v>3007.29</v>
      </c>
      <c r="I197" s="103">
        <v>0</v>
      </c>
      <c r="J197" s="84">
        <v>0</v>
      </c>
      <c r="K197" s="85">
        <v>489</v>
      </c>
      <c r="L197" s="103">
        <v>0</v>
      </c>
      <c r="M197" s="84">
        <v>0</v>
      </c>
      <c r="N197" s="85">
        <f t="shared" si="2"/>
        <v>0</v>
      </c>
      <c r="O197" s="103">
        <v>0</v>
      </c>
      <c r="P197" s="103">
        <v>0</v>
      </c>
      <c r="Q197" s="103">
        <v>0</v>
      </c>
      <c r="R197" s="84">
        <v>0</v>
      </c>
      <c r="S197" s="85">
        <v>35.16</v>
      </c>
      <c r="T197" s="84">
        <v>0</v>
      </c>
    </row>
    <row r="198" spans="1:20" ht="19.5" customHeight="1">
      <c r="A198" s="83" t="s">
        <v>82</v>
      </c>
      <c r="B198" s="83" t="s">
        <v>83</v>
      </c>
      <c r="C198" s="83" t="s">
        <v>84</v>
      </c>
      <c r="D198" s="83" t="s">
        <v>156</v>
      </c>
      <c r="E198" s="83" t="s">
        <v>86</v>
      </c>
      <c r="F198" s="103">
        <v>2</v>
      </c>
      <c r="G198" s="103">
        <v>0</v>
      </c>
      <c r="H198" s="103">
        <v>2</v>
      </c>
      <c r="I198" s="103">
        <v>0</v>
      </c>
      <c r="J198" s="84">
        <v>0</v>
      </c>
      <c r="K198" s="85">
        <v>0</v>
      </c>
      <c r="L198" s="103">
        <v>0</v>
      </c>
      <c r="M198" s="84">
        <v>0</v>
      </c>
      <c r="N198" s="85">
        <f t="shared" si="2"/>
        <v>0</v>
      </c>
      <c r="O198" s="103">
        <v>0</v>
      </c>
      <c r="P198" s="103">
        <v>0</v>
      </c>
      <c r="Q198" s="103">
        <v>0</v>
      </c>
      <c r="R198" s="84">
        <v>0</v>
      </c>
      <c r="S198" s="85">
        <v>0</v>
      </c>
      <c r="T198" s="84">
        <v>0</v>
      </c>
    </row>
    <row r="199" spans="1:20" ht="19.5" customHeight="1">
      <c r="A199" s="83" t="s">
        <v>87</v>
      </c>
      <c r="B199" s="83" t="s">
        <v>84</v>
      </c>
      <c r="C199" s="83" t="s">
        <v>88</v>
      </c>
      <c r="D199" s="83" t="s">
        <v>156</v>
      </c>
      <c r="E199" s="83" t="s">
        <v>89</v>
      </c>
      <c r="F199" s="103">
        <v>1686.52</v>
      </c>
      <c r="G199" s="103">
        <v>0</v>
      </c>
      <c r="H199" s="103">
        <v>1659.22</v>
      </c>
      <c r="I199" s="103">
        <v>0</v>
      </c>
      <c r="J199" s="84">
        <v>0</v>
      </c>
      <c r="K199" s="85">
        <v>0</v>
      </c>
      <c r="L199" s="103">
        <v>0</v>
      </c>
      <c r="M199" s="84">
        <v>0</v>
      </c>
      <c r="N199" s="85">
        <f aca="true" t="shared" si="3" ref="N199:N224">SUM(O199:R199)</f>
        <v>0</v>
      </c>
      <c r="O199" s="103">
        <v>0</v>
      </c>
      <c r="P199" s="103">
        <v>0</v>
      </c>
      <c r="Q199" s="103">
        <v>0</v>
      </c>
      <c r="R199" s="84">
        <v>0</v>
      </c>
      <c r="S199" s="85">
        <v>27.3</v>
      </c>
      <c r="T199" s="84">
        <v>0</v>
      </c>
    </row>
    <row r="200" spans="1:20" ht="19.5" customHeight="1">
      <c r="A200" s="83" t="s">
        <v>87</v>
      </c>
      <c r="B200" s="83" t="s">
        <v>84</v>
      </c>
      <c r="C200" s="83" t="s">
        <v>90</v>
      </c>
      <c r="D200" s="83" t="s">
        <v>156</v>
      </c>
      <c r="E200" s="83" t="s">
        <v>91</v>
      </c>
      <c r="F200" s="103">
        <v>2280.55</v>
      </c>
      <c r="G200" s="103">
        <v>986.69</v>
      </c>
      <c r="H200" s="103">
        <v>797</v>
      </c>
      <c r="I200" s="103">
        <v>0</v>
      </c>
      <c r="J200" s="84">
        <v>0</v>
      </c>
      <c r="K200" s="85">
        <v>489</v>
      </c>
      <c r="L200" s="103">
        <v>0</v>
      </c>
      <c r="M200" s="84">
        <v>0</v>
      </c>
      <c r="N200" s="85">
        <f t="shared" si="3"/>
        <v>0</v>
      </c>
      <c r="O200" s="103">
        <v>0</v>
      </c>
      <c r="P200" s="103">
        <v>0</v>
      </c>
      <c r="Q200" s="103">
        <v>0</v>
      </c>
      <c r="R200" s="84">
        <v>0</v>
      </c>
      <c r="S200" s="85">
        <v>7.86</v>
      </c>
      <c r="T200" s="84">
        <v>0</v>
      </c>
    </row>
    <row r="201" spans="1:20" ht="19.5" customHeight="1">
      <c r="A201" s="83" t="s">
        <v>87</v>
      </c>
      <c r="B201" s="83" t="s">
        <v>94</v>
      </c>
      <c r="C201" s="83" t="s">
        <v>94</v>
      </c>
      <c r="D201" s="83" t="s">
        <v>156</v>
      </c>
      <c r="E201" s="83" t="s">
        <v>124</v>
      </c>
      <c r="F201" s="103">
        <v>1.33</v>
      </c>
      <c r="G201" s="103">
        <v>1.22</v>
      </c>
      <c r="H201" s="103">
        <v>0.11</v>
      </c>
      <c r="I201" s="103">
        <v>0</v>
      </c>
      <c r="J201" s="84">
        <v>0</v>
      </c>
      <c r="K201" s="85">
        <v>0</v>
      </c>
      <c r="L201" s="103">
        <v>0</v>
      </c>
      <c r="M201" s="84">
        <v>0</v>
      </c>
      <c r="N201" s="85">
        <f t="shared" si="3"/>
        <v>0</v>
      </c>
      <c r="O201" s="103">
        <v>0</v>
      </c>
      <c r="P201" s="103">
        <v>0</v>
      </c>
      <c r="Q201" s="103">
        <v>0</v>
      </c>
      <c r="R201" s="84">
        <v>0</v>
      </c>
      <c r="S201" s="85">
        <v>0</v>
      </c>
      <c r="T201" s="84">
        <v>0</v>
      </c>
    </row>
    <row r="202" spans="1:20" ht="19.5" customHeight="1">
      <c r="A202" s="83" t="s">
        <v>87</v>
      </c>
      <c r="B202" s="83" t="s">
        <v>94</v>
      </c>
      <c r="C202" s="83" t="s">
        <v>92</v>
      </c>
      <c r="D202" s="83" t="s">
        <v>156</v>
      </c>
      <c r="E202" s="83" t="s">
        <v>95</v>
      </c>
      <c r="F202" s="103">
        <v>48.6</v>
      </c>
      <c r="G202" s="103">
        <v>48.6</v>
      </c>
      <c r="H202" s="103">
        <v>0</v>
      </c>
      <c r="I202" s="103">
        <v>0</v>
      </c>
      <c r="J202" s="84">
        <v>0</v>
      </c>
      <c r="K202" s="85">
        <v>0</v>
      </c>
      <c r="L202" s="103">
        <v>0</v>
      </c>
      <c r="M202" s="84">
        <v>0</v>
      </c>
      <c r="N202" s="85">
        <f t="shared" si="3"/>
        <v>0</v>
      </c>
      <c r="O202" s="103">
        <v>0</v>
      </c>
      <c r="P202" s="103">
        <v>0</v>
      </c>
      <c r="Q202" s="103">
        <v>0</v>
      </c>
      <c r="R202" s="84">
        <v>0</v>
      </c>
      <c r="S202" s="85">
        <v>0</v>
      </c>
      <c r="T202" s="84">
        <v>0</v>
      </c>
    </row>
    <row r="203" spans="1:20" ht="19.5" customHeight="1">
      <c r="A203" s="83" t="s">
        <v>87</v>
      </c>
      <c r="B203" s="83" t="s">
        <v>92</v>
      </c>
      <c r="C203" s="83" t="s">
        <v>92</v>
      </c>
      <c r="D203" s="83" t="s">
        <v>156</v>
      </c>
      <c r="E203" s="83" t="s">
        <v>96</v>
      </c>
      <c r="F203" s="103">
        <v>20</v>
      </c>
      <c r="G203" s="103">
        <v>0</v>
      </c>
      <c r="H203" s="103">
        <v>20</v>
      </c>
      <c r="I203" s="103">
        <v>0</v>
      </c>
      <c r="J203" s="84">
        <v>0</v>
      </c>
      <c r="K203" s="85">
        <v>0</v>
      </c>
      <c r="L203" s="103">
        <v>0</v>
      </c>
      <c r="M203" s="84">
        <v>0</v>
      </c>
      <c r="N203" s="85">
        <f t="shared" si="3"/>
        <v>0</v>
      </c>
      <c r="O203" s="103">
        <v>0</v>
      </c>
      <c r="P203" s="103">
        <v>0</v>
      </c>
      <c r="Q203" s="103">
        <v>0</v>
      </c>
      <c r="R203" s="84">
        <v>0</v>
      </c>
      <c r="S203" s="85">
        <v>0</v>
      </c>
      <c r="T203" s="84">
        <v>0</v>
      </c>
    </row>
    <row r="204" spans="1:20" ht="19.5" customHeight="1">
      <c r="A204" s="83" t="s">
        <v>97</v>
      </c>
      <c r="B204" s="83" t="s">
        <v>98</v>
      </c>
      <c r="C204" s="83" t="s">
        <v>90</v>
      </c>
      <c r="D204" s="83" t="s">
        <v>156</v>
      </c>
      <c r="E204" s="83" t="s">
        <v>99</v>
      </c>
      <c r="F204" s="103">
        <v>39.73</v>
      </c>
      <c r="G204" s="103">
        <v>0</v>
      </c>
      <c r="H204" s="103">
        <v>39.73</v>
      </c>
      <c r="I204" s="103">
        <v>0</v>
      </c>
      <c r="J204" s="84">
        <v>0</v>
      </c>
      <c r="K204" s="85">
        <v>0</v>
      </c>
      <c r="L204" s="103">
        <v>0</v>
      </c>
      <c r="M204" s="84">
        <v>0</v>
      </c>
      <c r="N204" s="85">
        <f t="shared" si="3"/>
        <v>0</v>
      </c>
      <c r="O204" s="103">
        <v>0</v>
      </c>
      <c r="P204" s="103">
        <v>0</v>
      </c>
      <c r="Q204" s="103">
        <v>0</v>
      </c>
      <c r="R204" s="84">
        <v>0</v>
      </c>
      <c r="S204" s="85">
        <v>0</v>
      </c>
      <c r="T204" s="84">
        <v>0</v>
      </c>
    </row>
    <row r="205" spans="1:20" ht="19.5" customHeight="1">
      <c r="A205" s="83" t="s">
        <v>97</v>
      </c>
      <c r="B205" s="83" t="s">
        <v>98</v>
      </c>
      <c r="C205" s="83" t="s">
        <v>98</v>
      </c>
      <c r="D205" s="83" t="s">
        <v>156</v>
      </c>
      <c r="E205" s="83" t="s">
        <v>100</v>
      </c>
      <c r="F205" s="103">
        <v>165</v>
      </c>
      <c r="G205" s="103">
        <v>0</v>
      </c>
      <c r="H205" s="103">
        <v>165</v>
      </c>
      <c r="I205" s="103">
        <v>0</v>
      </c>
      <c r="J205" s="84">
        <v>0</v>
      </c>
      <c r="K205" s="85">
        <v>0</v>
      </c>
      <c r="L205" s="103">
        <v>0</v>
      </c>
      <c r="M205" s="84">
        <v>0</v>
      </c>
      <c r="N205" s="85">
        <f t="shared" si="3"/>
        <v>0</v>
      </c>
      <c r="O205" s="103">
        <v>0</v>
      </c>
      <c r="P205" s="103">
        <v>0</v>
      </c>
      <c r="Q205" s="103">
        <v>0</v>
      </c>
      <c r="R205" s="84">
        <v>0</v>
      </c>
      <c r="S205" s="85">
        <v>0</v>
      </c>
      <c r="T205" s="84">
        <v>0</v>
      </c>
    </row>
    <row r="206" spans="1:20" ht="19.5" customHeight="1">
      <c r="A206" s="83" t="s">
        <v>97</v>
      </c>
      <c r="B206" s="83" t="s">
        <v>98</v>
      </c>
      <c r="C206" s="83" t="s">
        <v>101</v>
      </c>
      <c r="D206" s="83" t="s">
        <v>156</v>
      </c>
      <c r="E206" s="83" t="s">
        <v>102</v>
      </c>
      <c r="F206" s="103">
        <v>89</v>
      </c>
      <c r="G206" s="103">
        <v>0</v>
      </c>
      <c r="H206" s="103">
        <v>89</v>
      </c>
      <c r="I206" s="103">
        <v>0</v>
      </c>
      <c r="J206" s="84">
        <v>0</v>
      </c>
      <c r="K206" s="85">
        <v>0</v>
      </c>
      <c r="L206" s="103">
        <v>0</v>
      </c>
      <c r="M206" s="84">
        <v>0</v>
      </c>
      <c r="N206" s="85">
        <f t="shared" si="3"/>
        <v>0</v>
      </c>
      <c r="O206" s="103">
        <v>0</v>
      </c>
      <c r="P206" s="103">
        <v>0</v>
      </c>
      <c r="Q206" s="103">
        <v>0</v>
      </c>
      <c r="R206" s="84">
        <v>0</v>
      </c>
      <c r="S206" s="85">
        <v>0</v>
      </c>
      <c r="T206" s="84">
        <v>0</v>
      </c>
    </row>
    <row r="207" spans="1:20" ht="19.5" customHeight="1">
      <c r="A207" s="83" t="s">
        <v>103</v>
      </c>
      <c r="B207" s="83" t="s">
        <v>104</v>
      </c>
      <c r="C207" s="83" t="s">
        <v>90</v>
      </c>
      <c r="D207" s="83" t="s">
        <v>156</v>
      </c>
      <c r="E207" s="83" t="s">
        <v>105</v>
      </c>
      <c r="F207" s="103">
        <v>56</v>
      </c>
      <c r="G207" s="103">
        <v>0</v>
      </c>
      <c r="H207" s="103">
        <v>56</v>
      </c>
      <c r="I207" s="103">
        <v>0</v>
      </c>
      <c r="J207" s="84">
        <v>0</v>
      </c>
      <c r="K207" s="85">
        <v>0</v>
      </c>
      <c r="L207" s="103">
        <v>0</v>
      </c>
      <c r="M207" s="84">
        <v>0</v>
      </c>
      <c r="N207" s="85">
        <f t="shared" si="3"/>
        <v>0</v>
      </c>
      <c r="O207" s="103">
        <v>0</v>
      </c>
      <c r="P207" s="103">
        <v>0</v>
      </c>
      <c r="Q207" s="103">
        <v>0</v>
      </c>
      <c r="R207" s="84">
        <v>0</v>
      </c>
      <c r="S207" s="85">
        <v>0</v>
      </c>
      <c r="T207" s="84">
        <v>0</v>
      </c>
    </row>
    <row r="208" spans="1:20" ht="19.5" customHeight="1">
      <c r="A208" s="83" t="s">
        <v>106</v>
      </c>
      <c r="B208" s="83" t="s">
        <v>88</v>
      </c>
      <c r="C208" s="83" t="s">
        <v>101</v>
      </c>
      <c r="D208" s="83" t="s">
        <v>156</v>
      </c>
      <c r="E208" s="83" t="s">
        <v>107</v>
      </c>
      <c r="F208" s="103">
        <v>21.9</v>
      </c>
      <c r="G208" s="103">
        <v>21.9</v>
      </c>
      <c r="H208" s="103">
        <v>0</v>
      </c>
      <c r="I208" s="103">
        <v>0</v>
      </c>
      <c r="J208" s="84">
        <v>0</v>
      </c>
      <c r="K208" s="85">
        <v>0</v>
      </c>
      <c r="L208" s="103">
        <v>0</v>
      </c>
      <c r="M208" s="84">
        <v>0</v>
      </c>
      <c r="N208" s="85">
        <f t="shared" si="3"/>
        <v>0</v>
      </c>
      <c r="O208" s="103">
        <v>0</v>
      </c>
      <c r="P208" s="103">
        <v>0</v>
      </c>
      <c r="Q208" s="103">
        <v>0</v>
      </c>
      <c r="R208" s="84">
        <v>0</v>
      </c>
      <c r="S208" s="85">
        <v>0</v>
      </c>
      <c r="T208" s="84">
        <v>0</v>
      </c>
    </row>
    <row r="209" spans="1:20" ht="19.5" customHeight="1">
      <c r="A209" s="83" t="s">
        <v>110</v>
      </c>
      <c r="B209" s="83" t="s">
        <v>90</v>
      </c>
      <c r="C209" s="83" t="s">
        <v>88</v>
      </c>
      <c r="D209" s="83" t="s">
        <v>156</v>
      </c>
      <c r="E209" s="83" t="s">
        <v>111</v>
      </c>
      <c r="F209" s="103">
        <v>179.23</v>
      </c>
      <c r="G209" s="103">
        <v>0</v>
      </c>
      <c r="H209" s="103">
        <v>179.23</v>
      </c>
      <c r="I209" s="103">
        <v>0</v>
      </c>
      <c r="J209" s="84">
        <v>0</v>
      </c>
      <c r="K209" s="85">
        <v>0</v>
      </c>
      <c r="L209" s="103">
        <v>0</v>
      </c>
      <c r="M209" s="84">
        <v>0</v>
      </c>
      <c r="N209" s="85">
        <f t="shared" si="3"/>
        <v>0</v>
      </c>
      <c r="O209" s="103">
        <v>0</v>
      </c>
      <c r="P209" s="103">
        <v>0</v>
      </c>
      <c r="Q209" s="103">
        <v>0</v>
      </c>
      <c r="R209" s="84">
        <v>0</v>
      </c>
      <c r="S209" s="85">
        <v>0</v>
      </c>
      <c r="T209" s="84">
        <v>0</v>
      </c>
    </row>
    <row r="210" spans="1:20" ht="19.5" customHeight="1">
      <c r="A210" s="83" t="s">
        <v>36</v>
      </c>
      <c r="B210" s="83" t="s">
        <v>36</v>
      </c>
      <c r="C210" s="83" t="s">
        <v>36</v>
      </c>
      <c r="D210" s="83" t="s">
        <v>36</v>
      </c>
      <c r="E210" s="83" t="s">
        <v>157</v>
      </c>
      <c r="F210" s="103">
        <v>2374.05</v>
      </c>
      <c r="G210" s="103">
        <v>314.29</v>
      </c>
      <c r="H210" s="103">
        <v>2019.26</v>
      </c>
      <c r="I210" s="103">
        <v>0</v>
      </c>
      <c r="J210" s="84">
        <v>0</v>
      </c>
      <c r="K210" s="85">
        <v>0</v>
      </c>
      <c r="L210" s="103">
        <v>0</v>
      </c>
      <c r="M210" s="84">
        <v>0</v>
      </c>
      <c r="N210" s="85">
        <f t="shared" si="3"/>
        <v>0</v>
      </c>
      <c r="O210" s="103">
        <v>0</v>
      </c>
      <c r="P210" s="103">
        <v>0</v>
      </c>
      <c r="Q210" s="103">
        <v>0</v>
      </c>
      <c r="R210" s="84">
        <v>0</v>
      </c>
      <c r="S210" s="85">
        <v>40.5</v>
      </c>
      <c r="T210" s="84">
        <v>0</v>
      </c>
    </row>
    <row r="211" spans="1:20" ht="19.5" customHeight="1">
      <c r="A211" s="83" t="s">
        <v>87</v>
      </c>
      <c r="B211" s="83" t="s">
        <v>84</v>
      </c>
      <c r="C211" s="83" t="s">
        <v>88</v>
      </c>
      <c r="D211" s="83" t="s">
        <v>158</v>
      </c>
      <c r="E211" s="83" t="s">
        <v>89</v>
      </c>
      <c r="F211" s="103">
        <v>926.79</v>
      </c>
      <c r="G211" s="103">
        <v>0</v>
      </c>
      <c r="H211" s="103">
        <v>921.79</v>
      </c>
      <c r="I211" s="103">
        <v>0</v>
      </c>
      <c r="J211" s="84">
        <v>0</v>
      </c>
      <c r="K211" s="85">
        <v>0</v>
      </c>
      <c r="L211" s="103">
        <v>0</v>
      </c>
      <c r="M211" s="84">
        <v>0</v>
      </c>
      <c r="N211" s="85">
        <f t="shared" si="3"/>
        <v>0</v>
      </c>
      <c r="O211" s="103">
        <v>0</v>
      </c>
      <c r="P211" s="103">
        <v>0</v>
      </c>
      <c r="Q211" s="103">
        <v>0</v>
      </c>
      <c r="R211" s="84">
        <v>0</v>
      </c>
      <c r="S211" s="85">
        <v>5</v>
      </c>
      <c r="T211" s="84">
        <v>0</v>
      </c>
    </row>
    <row r="212" spans="1:20" ht="19.5" customHeight="1">
      <c r="A212" s="83" t="s">
        <v>87</v>
      </c>
      <c r="B212" s="83" t="s">
        <v>84</v>
      </c>
      <c r="C212" s="83" t="s">
        <v>90</v>
      </c>
      <c r="D212" s="83" t="s">
        <v>158</v>
      </c>
      <c r="E212" s="83" t="s">
        <v>91</v>
      </c>
      <c r="F212" s="103">
        <v>867.19</v>
      </c>
      <c r="G212" s="103">
        <v>237.69</v>
      </c>
      <c r="H212" s="103">
        <v>594</v>
      </c>
      <c r="I212" s="103">
        <v>0</v>
      </c>
      <c r="J212" s="84">
        <v>0</v>
      </c>
      <c r="K212" s="85">
        <v>0</v>
      </c>
      <c r="L212" s="103">
        <v>0</v>
      </c>
      <c r="M212" s="84">
        <v>0</v>
      </c>
      <c r="N212" s="85">
        <f t="shared" si="3"/>
        <v>0</v>
      </c>
      <c r="O212" s="103">
        <v>0</v>
      </c>
      <c r="P212" s="103">
        <v>0</v>
      </c>
      <c r="Q212" s="103">
        <v>0</v>
      </c>
      <c r="R212" s="84">
        <v>0</v>
      </c>
      <c r="S212" s="85">
        <v>35.5</v>
      </c>
      <c r="T212" s="84">
        <v>0</v>
      </c>
    </row>
    <row r="213" spans="1:20" ht="19.5" customHeight="1">
      <c r="A213" s="83" t="s">
        <v>87</v>
      </c>
      <c r="B213" s="83" t="s">
        <v>94</v>
      </c>
      <c r="C213" s="83" t="s">
        <v>94</v>
      </c>
      <c r="D213" s="83" t="s">
        <v>158</v>
      </c>
      <c r="E213" s="83" t="s">
        <v>124</v>
      </c>
      <c r="F213" s="103">
        <v>30</v>
      </c>
      <c r="G213" s="103">
        <v>0</v>
      </c>
      <c r="H213" s="103">
        <v>30</v>
      </c>
      <c r="I213" s="103">
        <v>0</v>
      </c>
      <c r="J213" s="84">
        <v>0</v>
      </c>
      <c r="K213" s="85">
        <v>0</v>
      </c>
      <c r="L213" s="103">
        <v>0</v>
      </c>
      <c r="M213" s="84">
        <v>0</v>
      </c>
      <c r="N213" s="85">
        <f t="shared" si="3"/>
        <v>0</v>
      </c>
      <c r="O213" s="103">
        <v>0</v>
      </c>
      <c r="P213" s="103">
        <v>0</v>
      </c>
      <c r="Q213" s="103">
        <v>0</v>
      </c>
      <c r="R213" s="84">
        <v>0</v>
      </c>
      <c r="S213" s="85">
        <v>0</v>
      </c>
      <c r="T213" s="84">
        <v>0</v>
      </c>
    </row>
    <row r="214" spans="1:20" ht="19.5" customHeight="1">
      <c r="A214" s="83" t="s">
        <v>87</v>
      </c>
      <c r="B214" s="83" t="s">
        <v>126</v>
      </c>
      <c r="C214" s="83" t="s">
        <v>92</v>
      </c>
      <c r="D214" s="83" t="s">
        <v>158</v>
      </c>
      <c r="E214" s="83" t="s">
        <v>159</v>
      </c>
      <c r="F214" s="103">
        <v>4.1</v>
      </c>
      <c r="G214" s="103">
        <v>4.1</v>
      </c>
      <c r="H214" s="103">
        <v>0</v>
      </c>
      <c r="I214" s="103">
        <v>0</v>
      </c>
      <c r="J214" s="84">
        <v>0</v>
      </c>
      <c r="K214" s="85">
        <v>0</v>
      </c>
      <c r="L214" s="103">
        <v>0</v>
      </c>
      <c r="M214" s="84">
        <v>0</v>
      </c>
      <c r="N214" s="85">
        <f t="shared" si="3"/>
        <v>0</v>
      </c>
      <c r="O214" s="103">
        <v>0</v>
      </c>
      <c r="P214" s="103">
        <v>0</v>
      </c>
      <c r="Q214" s="103">
        <v>0</v>
      </c>
      <c r="R214" s="84">
        <v>0</v>
      </c>
      <c r="S214" s="85">
        <v>0</v>
      </c>
      <c r="T214" s="84">
        <v>0</v>
      </c>
    </row>
    <row r="215" spans="1:20" ht="19.5" customHeight="1">
      <c r="A215" s="83" t="s">
        <v>87</v>
      </c>
      <c r="B215" s="83" t="s">
        <v>92</v>
      </c>
      <c r="C215" s="83" t="s">
        <v>92</v>
      </c>
      <c r="D215" s="83" t="s">
        <v>158</v>
      </c>
      <c r="E215" s="83" t="s">
        <v>96</v>
      </c>
      <c r="F215" s="103">
        <v>72.5</v>
      </c>
      <c r="G215" s="103">
        <v>72.5</v>
      </c>
      <c r="H215" s="103">
        <v>0</v>
      </c>
      <c r="I215" s="103">
        <v>0</v>
      </c>
      <c r="J215" s="84">
        <v>0</v>
      </c>
      <c r="K215" s="85">
        <v>0</v>
      </c>
      <c r="L215" s="103">
        <v>0</v>
      </c>
      <c r="M215" s="84">
        <v>0</v>
      </c>
      <c r="N215" s="85">
        <f t="shared" si="3"/>
        <v>0</v>
      </c>
      <c r="O215" s="103">
        <v>0</v>
      </c>
      <c r="P215" s="103">
        <v>0</v>
      </c>
      <c r="Q215" s="103">
        <v>0</v>
      </c>
      <c r="R215" s="84">
        <v>0</v>
      </c>
      <c r="S215" s="85">
        <v>0</v>
      </c>
      <c r="T215" s="84">
        <v>0</v>
      </c>
    </row>
    <row r="216" spans="1:20" ht="19.5" customHeight="1">
      <c r="A216" s="83" t="s">
        <v>97</v>
      </c>
      <c r="B216" s="83" t="s">
        <v>98</v>
      </c>
      <c r="C216" s="83" t="s">
        <v>98</v>
      </c>
      <c r="D216" s="83" t="s">
        <v>158</v>
      </c>
      <c r="E216" s="83" t="s">
        <v>100</v>
      </c>
      <c r="F216" s="103">
        <v>142.47</v>
      </c>
      <c r="G216" s="103">
        <v>0</v>
      </c>
      <c r="H216" s="103">
        <v>142.47</v>
      </c>
      <c r="I216" s="103">
        <v>0</v>
      </c>
      <c r="J216" s="84">
        <v>0</v>
      </c>
      <c r="K216" s="85">
        <v>0</v>
      </c>
      <c r="L216" s="103">
        <v>0</v>
      </c>
      <c r="M216" s="84">
        <v>0</v>
      </c>
      <c r="N216" s="85">
        <f t="shared" si="3"/>
        <v>0</v>
      </c>
      <c r="O216" s="103">
        <v>0</v>
      </c>
      <c r="P216" s="103">
        <v>0</v>
      </c>
      <c r="Q216" s="103">
        <v>0</v>
      </c>
      <c r="R216" s="84">
        <v>0</v>
      </c>
      <c r="S216" s="85">
        <v>0</v>
      </c>
      <c r="T216" s="84">
        <v>0</v>
      </c>
    </row>
    <row r="217" spans="1:20" ht="19.5" customHeight="1">
      <c r="A217" s="83" t="s">
        <v>97</v>
      </c>
      <c r="B217" s="83" t="s">
        <v>98</v>
      </c>
      <c r="C217" s="83" t="s">
        <v>101</v>
      </c>
      <c r="D217" s="83" t="s">
        <v>158</v>
      </c>
      <c r="E217" s="83" t="s">
        <v>102</v>
      </c>
      <c r="F217" s="103">
        <v>65</v>
      </c>
      <c r="G217" s="103">
        <v>0</v>
      </c>
      <c r="H217" s="103">
        <v>65</v>
      </c>
      <c r="I217" s="103">
        <v>0</v>
      </c>
      <c r="J217" s="84">
        <v>0</v>
      </c>
      <c r="K217" s="85">
        <v>0</v>
      </c>
      <c r="L217" s="103">
        <v>0</v>
      </c>
      <c r="M217" s="84">
        <v>0</v>
      </c>
      <c r="N217" s="85">
        <f t="shared" si="3"/>
        <v>0</v>
      </c>
      <c r="O217" s="103">
        <v>0</v>
      </c>
      <c r="P217" s="103">
        <v>0</v>
      </c>
      <c r="Q217" s="103">
        <v>0</v>
      </c>
      <c r="R217" s="84">
        <v>0</v>
      </c>
      <c r="S217" s="85">
        <v>0</v>
      </c>
      <c r="T217" s="84">
        <v>0</v>
      </c>
    </row>
    <row r="218" spans="1:20" ht="19.5" customHeight="1">
      <c r="A218" s="83" t="s">
        <v>103</v>
      </c>
      <c r="B218" s="83" t="s">
        <v>104</v>
      </c>
      <c r="C218" s="83" t="s">
        <v>90</v>
      </c>
      <c r="D218" s="83" t="s">
        <v>158</v>
      </c>
      <c r="E218" s="83" t="s">
        <v>105</v>
      </c>
      <c r="F218" s="103">
        <v>50</v>
      </c>
      <c r="G218" s="103">
        <v>0</v>
      </c>
      <c r="H218" s="103">
        <v>50</v>
      </c>
      <c r="I218" s="103">
        <v>0</v>
      </c>
      <c r="J218" s="84">
        <v>0</v>
      </c>
      <c r="K218" s="85">
        <v>0</v>
      </c>
      <c r="L218" s="103">
        <v>0</v>
      </c>
      <c r="M218" s="84">
        <v>0</v>
      </c>
      <c r="N218" s="85">
        <f t="shared" si="3"/>
        <v>0</v>
      </c>
      <c r="O218" s="103">
        <v>0</v>
      </c>
      <c r="P218" s="103">
        <v>0</v>
      </c>
      <c r="Q218" s="103">
        <v>0</v>
      </c>
      <c r="R218" s="84">
        <v>0</v>
      </c>
      <c r="S218" s="85">
        <v>0</v>
      </c>
      <c r="T218" s="84">
        <v>0</v>
      </c>
    </row>
    <row r="219" spans="1:20" ht="19.5" customHeight="1">
      <c r="A219" s="83" t="s">
        <v>106</v>
      </c>
      <c r="B219" s="83" t="s">
        <v>88</v>
      </c>
      <c r="C219" s="83" t="s">
        <v>92</v>
      </c>
      <c r="D219" s="83" t="s">
        <v>158</v>
      </c>
      <c r="E219" s="83" t="s">
        <v>108</v>
      </c>
      <c r="F219" s="103">
        <v>48</v>
      </c>
      <c r="G219" s="103">
        <v>0</v>
      </c>
      <c r="H219" s="103">
        <v>48</v>
      </c>
      <c r="I219" s="103">
        <v>0</v>
      </c>
      <c r="J219" s="84">
        <v>0</v>
      </c>
      <c r="K219" s="85">
        <v>0</v>
      </c>
      <c r="L219" s="103">
        <v>0</v>
      </c>
      <c r="M219" s="84">
        <v>0</v>
      </c>
      <c r="N219" s="85">
        <f t="shared" si="3"/>
        <v>0</v>
      </c>
      <c r="O219" s="103">
        <v>0</v>
      </c>
      <c r="P219" s="103">
        <v>0</v>
      </c>
      <c r="Q219" s="103">
        <v>0</v>
      </c>
      <c r="R219" s="84">
        <v>0</v>
      </c>
      <c r="S219" s="85">
        <v>0</v>
      </c>
      <c r="T219" s="84">
        <v>0</v>
      </c>
    </row>
    <row r="220" spans="1:20" ht="19.5" customHeight="1">
      <c r="A220" s="83" t="s">
        <v>110</v>
      </c>
      <c r="B220" s="83" t="s">
        <v>90</v>
      </c>
      <c r="C220" s="83" t="s">
        <v>88</v>
      </c>
      <c r="D220" s="83" t="s">
        <v>158</v>
      </c>
      <c r="E220" s="83" t="s">
        <v>111</v>
      </c>
      <c r="F220" s="103">
        <v>168</v>
      </c>
      <c r="G220" s="103">
        <v>0</v>
      </c>
      <c r="H220" s="103">
        <v>168</v>
      </c>
      <c r="I220" s="103">
        <v>0</v>
      </c>
      <c r="J220" s="84">
        <v>0</v>
      </c>
      <c r="K220" s="85">
        <v>0</v>
      </c>
      <c r="L220" s="103">
        <v>0</v>
      </c>
      <c r="M220" s="84">
        <v>0</v>
      </c>
      <c r="N220" s="85">
        <f t="shared" si="3"/>
        <v>0</v>
      </c>
      <c r="O220" s="103">
        <v>0</v>
      </c>
      <c r="P220" s="103">
        <v>0</v>
      </c>
      <c r="Q220" s="103">
        <v>0</v>
      </c>
      <c r="R220" s="84">
        <v>0</v>
      </c>
      <c r="S220" s="85">
        <v>0</v>
      </c>
      <c r="T220" s="84">
        <v>0</v>
      </c>
    </row>
    <row r="221" spans="1:20" ht="19.5" customHeight="1">
      <c r="A221" s="83" t="s">
        <v>36</v>
      </c>
      <c r="B221" s="83" t="s">
        <v>36</v>
      </c>
      <c r="C221" s="83" t="s">
        <v>36</v>
      </c>
      <c r="D221" s="83" t="s">
        <v>36</v>
      </c>
      <c r="E221" s="83" t="s">
        <v>160</v>
      </c>
      <c r="F221" s="103">
        <v>204.83</v>
      </c>
      <c r="G221" s="103">
        <v>6.55</v>
      </c>
      <c r="H221" s="103">
        <v>182.28</v>
      </c>
      <c r="I221" s="103">
        <v>0</v>
      </c>
      <c r="J221" s="84">
        <v>0</v>
      </c>
      <c r="K221" s="85">
        <v>0</v>
      </c>
      <c r="L221" s="103">
        <v>0</v>
      </c>
      <c r="M221" s="84">
        <v>0</v>
      </c>
      <c r="N221" s="85">
        <f t="shared" si="3"/>
        <v>0</v>
      </c>
      <c r="O221" s="103">
        <v>0</v>
      </c>
      <c r="P221" s="103">
        <v>0</v>
      </c>
      <c r="Q221" s="103">
        <v>0</v>
      </c>
      <c r="R221" s="84">
        <v>0</v>
      </c>
      <c r="S221" s="85">
        <v>16</v>
      </c>
      <c r="T221" s="84">
        <v>0</v>
      </c>
    </row>
    <row r="222" spans="1:20" ht="19.5" customHeight="1">
      <c r="A222" s="83" t="s">
        <v>36</v>
      </c>
      <c r="B222" s="83" t="s">
        <v>36</v>
      </c>
      <c r="C222" s="83" t="s">
        <v>36</v>
      </c>
      <c r="D222" s="83" t="s">
        <v>36</v>
      </c>
      <c r="E222" s="83" t="s">
        <v>161</v>
      </c>
      <c r="F222" s="103">
        <v>204.83</v>
      </c>
      <c r="G222" s="103">
        <v>6.55</v>
      </c>
      <c r="H222" s="103">
        <v>182.28</v>
      </c>
      <c r="I222" s="103">
        <v>0</v>
      </c>
      <c r="J222" s="84">
        <v>0</v>
      </c>
      <c r="K222" s="85">
        <v>0</v>
      </c>
      <c r="L222" s="103">
        <v>0</v>
      </c>
      <c r="M222" s="84">
        <v>0</v>
      </c>
      <c r="N222" s="85">
        <f t="shared" si="3"/>
        <v>0</v>
      </c>
      <c r="O222" s="103">
        <v>0</v>
      </c>
      <c r="P222" s="103">
        <v>0</v>
      </c>
      <c r="Q222" s="103">
        <v>0</v>
      </c>
      <c r="R222" s="84">
        <v>0</v>
      </c>
      <c r="S222" s="85">
        <v>16</v>
      </c>
      <c r="T222" s="84">
        <v>0</v>
      </c>
    </row>
    <row r="223" spans="1:20" ht="19.5" customHeight="1">
      <c r="A223" s="83" t="s">
        <v>87</v>
      </c>
      <c r="B223" s="83" t="s">
        <v>84</v>
      </c>
      <c r="C223" s="83" t="s">
        <v>88</v>
      </c>
      <c r="D223" s="83" t="s">
        <v>162</v>
      </c>
      <c r="E223" s="83" t="s">
        <v>89</v>
      </c>
      <c r="F223" s="103">
        <v>6.55</v>
      </c>
      <c r="G223" s="103">
        <v>6.55</v>
      </c>
      <c r="H223" s="103">
        <v>0</v>
      </c>
      <c r="I223" s="103">
        <v>0</v>
      </c>
      <c r="J223" s="84">
        <v>0</v>
      </c>
      <c r="K223" s="85">
        <v>0</v>
      </c>
      <c r="L223" s="103">
        <v>0</v>
      </c>
      <c r="M223" s="84">
        <v>0</v>
      </c>
      <c r="N223" s="85">
        <f t="shared" si="3"/>
        <v>0</v>
      </c>
      <c r="O223" s="103">
        <v>0</v>
      </c>
      <c r="P223" s="103">
        <v>0</v>
      </c>
      <c r="Q223" s="103">
        <v>0</v>
      </c>
      <c r="R223" s="84">
        <v>0</v>
      </c>
      <c r="S223" s="85">
        <v>0</v>
      </c>
      <c r="T223" s="84">
        <v>0</v>
      </c>
    </row>
    <row r="224" spans="1:20" ht="19.5" customHeight="1">
      <c r="A224" s="83" t="s">
        <v>87</v>
      </c>
      <c r="B224" s="83" t="s">
        <v>84</v>
      </c>
      <c r="C224" s="83" t="s">
        <v>90</v>
      </c>
      <c r="D224" s="83" t="s">
        <v>162</v>
      </c>
      <c r="E224" s="83" t="s">
        <v>91</v>
      </c>
      <c r="F224" s="103">
        <v>198.28</v>
      </c>
      <c r="G224" s="103">
        <v>0</v>
      </c>
      <c r="H224" s="103">
        <v>182.28</v>
      </c>
      <c r="I224" s="103">
        <v>0</v>
      </c>
      <c r="J224" s="84">
        <v>0</v>
      </c>
      <c r="K224" s="85">
        <v>0</v>
      </c>
      <c r="L224" s="103">
        <v>0</v>
      </c>
      <c r="M224" s="84">
        <v>0</v>
      </c>
      <c r="N224" s="85">
        <f t="shared" si="3"/>
        <v>0</v>
      </c>
      <c r="O224" s="103">
        <v>0</v>
      </c>
      <c r="P224" s="103">
        <v>0</v>
      </c>
      <c r="Q224" s="103">
        <v>0</v>
      </c>
      <c r="R224" s="84">
        <v>0</v>
      </c>
      <c r="S224" s="85">
        <v>16</v>
      </c>
      <c r="T224" s="84">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4"/>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87"/>
      <c r="B1" s="180"/>
      <c r="C1" s="180"/>
      <c r="D1" s="180"/>
      <c r="E1" s="180"/>
      <c r="F1" s="180"/>
      <c r="G1" s="180"/>
      <c r="H1" s="180"/>
      <c r="I1" s="180"/>
      <c r="J1" s="193" t="s">
        <v>163</v>
      </c>
    </row>
    <row r="2" spans="1:10" ht="19.5" customHeight="1">
      <c r="A2" s="63" t="s">
        <v>164</v>
      </c>
      <c r="B2" s="63"/>
      <c r="C2" s="63"/>
      <c r="D2" s="63"/>
      <c r="E2" s="63"/>
      <c r="F2" s="63"/>
      <c r="G2" s="63"/>
      <c r="H2" s="63"/>
      <c r="I2" s="63"/>
      <c r="J2" s="63"/>
    </row>
    <row r="3" spans="1:10" ht="19.5" customHeight="1">
      <c r="A3" s="148" t="s">
        <v>2</v>
      </c>
      <c r="B3" s="149"/>
      <c r="C3" s="149"/>
      <c r="D3" s="149"/>
      <c r="E3" s="149"/>
      <c r="F3" s="181"/>
      <c r="G3" s="181"/>
      <c r="H3" s="181"/>
      <c r="I3" s="181"/>
      <c r="J3" s="67" t="s">
        <v>3</v>
      </c>
    </row>
    <row r="4" spans="1:10" ht="19.5" customHeight="1">
      <c r="A4" s="150" t="s">
        <v>56</v>
      </c>
      <c r="B4" s="152"/>
      <c r="C4" s="152"/>
      <c r="D4" s="152"/>
      <c r="E4" s="151"/>
      <c r="F4" s="182" t="s">
        <v>57</v>
      </c>
      <c r="G4" s="183" t="s">
        <v>165</v>
      </c>
      <c r="H4" s="184" t="s">
        <v>166</v>
      </c>
      <c r="I4" s="184" t="s">
        <v>167</v>
      </c>
      <c r="J4" s="189" t="s">
        <v>168</v>
      </c>
    </row>
    <row r="5" spans="1:10" ht="19.5" customHeight="1">
      <c r="A5" s="150" t="s">
        <v>67</v>
      </c>
      <c r="B5" s="152"/>
      <c r="C5" s="151"/>
      <c r="D5" s="185" t="s">
        <v>68</v>
      </c>
      <c r="E5" s="186" t="s">
        <v>169</v>
      </c>
      <c r="F5" s="183"/>
      <c r="G5" s="183"/>
      <c r="H5" s="184"/>
      <c r="I5" s="184"/>
      <c r="J5" s="189"/>
    </row>
    <row r="6" spans="1:10" ht="15" customHeight="1">
      <c r="A6" s="187" t="s">
        <v>77</v>
      </c>
      <c r="B6" s="187" t="s">
        <v>78</v>
      </c>
      <c r="C6" s="188" t="s">
        <v>79</v>
      </c>
      <c r="D6" s="189"/>
      <c r="E6" s="190"/>
      <c r="F6" s="183"/>
      <c r="G6" s="183"/>
      <c r="H6" s="184"/>
      <c r="I6" s="184"/>
      <c r="J6" s="189"/>
    </row>
    <row r="7" spans="1:10" ht="19.5" customHeight="1">
      <c r="A7" s="191" t="s">
        <v>36</v>
      </c>
      <c r="B7" s="191" t="s">
        <v>36</v>
      </c>
      <c r="C7" s="191" t="s">
        <v>36</v>
      </c>
      <c r="D7" s="192" t="s">
        <v>36</v>
      </c>
      <c r="E7" s="192" t="s">
        <v>57</v>
      </c>
      <c r="F7" s="169">
        <f aca="true" t="shared" si="0" ref="F7:F70">SUM(G7:J7)</f>
        <v>69509.52</v>
      </c>
      <c r="G7" s="169">
        <v>19872.74</v>
      </c>
      <c r="H7" s="169">
        <v>48998.78</v>
      </c>
      <c r="I7" s="169">
        <v>338</v>
      </c>
      <c r="J7" s="194">
        <v>300</v>
      </c>
    </row>
    <row r="8" spans="1:10" ht="19.5" customHeight="1">
      <c r="A8" s="191" t="s">
        <v>36</v>
      </c>
      <c r="B8" s="191" t="s">
        <v>36</v>
      </c>
      <c r="C8" s="191" t="s">
        <v>36</v>
      </c>
      <c r="D8" s="192" t="s">
        <v>36</v>
      </c>
      <c r="E8" s="192" t="s">
        <v>80</v>
      </c>
      <c r="F8" s="169">
        <f t="shared" si="0"/>
        <v>62340.78</v>
      </c>
      <c r="G8" s="169">
        <v>16294</v>
      </c>
      <c r="H8" s="169">
        <v>45446.78</v>
      </c>
      <c r="I8" s="169">
        <v>300</v>
      </c>
      <c r="J8" s="194">
        <v>300</v>
      </c>
    </row>
    <row r="9" spans="1:10" ht="19.5" customHeight="1">
      <c r="A9" s="191" t="s">
        <v>36</v>
      </c>
      <c r="B9" s="191" t="s">
        <v>36</v>
      </c>
      <c r="C9" s="191" t="s">
        <v>36</v>
      </c>
      <c r="D9" s="192" t="s">
        <v>36</v>
      </c>
      <c r="E9" s="192" t="s">
        <v>81</v>
      </c>
      <c r="F9" s="169">
        <f t="shared" si="0"/>
        <v>9050.71</v>
      </c>
      <c r="G9" s="169">
        <v>2384.66</v>
      </c>
      <c r="H9" s="169">
        <v>6666.05</v>
      </c>
      <c r="I9" s="169">
        <v>0</v>
      </c>
      <c r="J9" s="194">
        <v>0</v>
      </c>
    </row>
    <row r="10" spans="1:10" ht="19.5" customHeight="1">
      <c r="A10" s="191" t="s">
        <v>82</v>
      </c>
      <c r="B10" s="191" t="s">
        <v>83</v>
      </c>
      <c r="C10" s="191" t="s">
        <v>84</v>
      </c>
      <c r="D10" s="192" t="s">
        <v>85</v>
      </c>
      <c r="E10" s="192" t="s">
        <v>86</v>
      </c>
      <c r="F10" s="169">
        <f t="shared" si="0"/>
        <v>6.8</v>
      </c>
      <c r="G10" s="169">
        <v>6.8</v>
      </c>
      <c r="H10" s="169">
        <v>0</v>
      </c>
      <c r="I10" s="169">
        <v>0</v>
      </c>
      <c r="J10" s="194">
        <v>0</v>
      </c>
    </row>
    <row r="11" spans="1:10" ht="19.5" customHeight="1">
      <c r="A11" s="191" t="s">
        <v>87</v>
      </c>
      <c r="B11" s="191" t="s">
        <v>84</v>
      </c>
      <c r="C11" s="191" t="s">
        <v>88</v>
      </c>
      <c r="D11" s="192" t="s">
        <v>85</v>
      </c>
      <c r="E11" s="192" t="s">
        <v>89</v>
      </c>
      <c r="F11" s="169">
        <f t="shared" si="0"/>
        <v>1541.1999999999998</v>
      </c>
      <c r="G11" s="169">
        <v>1534.35</v>
      </c>
      <c r="H11" s="169">
        <v>6.85</v>
      </c>
      <c r="I11" s="169">
        <v>0</v>
      </c>
      <c r="J11" s="194">
        <v>0</v>
      </c>
    </row>
    <row r="12" spans="1:10" ht="19.5" customHeight="1">
      <c r="A12" s="191" t="s">
        <v>87</v>
      </c>
      <c r="B12" s="191" t="s">
        <v>84</v>
      </c>
      <c r="C12" s="191" t="s">
        <v>90</v>
      </c>
      <c r="D12" s="192" t="s">
        <v>85</v>
      </c>
      <c r="E12" s="192" t="s">
        <v>91</v>
      </c>
      <c r="F12" s="169">
        <f t="shared" si="0"/>
        <v>3310.18</v>
      </c>
      <c r="G12" s="169">
        <v>99.5</v>
      </c>
      <c r="H12" s="169">
        <v>3210.68</v>
      </c>
      <c r="I12" s="169">
        <v>0</v>
      </c>
      <c r="J12" s="194">
        <v>0</v>
      </c>
    </row>
    <row r="13" spans="1:10" ht="19.5" customHeight="1">
      <c r="A13" s="191" t="s">
        <v>87</v>
      </c>
      <c r="B13" s="191" t="s">
        <v>84</v>
      </c>
      <c r="C13" s="191" t="s">
        <v>92</v>
      </c>
      <c r="D13" s="192" t="s">
        <v>85</v>
      </c>
      <c r="E13" s="192" t="s">
        <v>93</v>
      </c>
      <c r="F13" s="169">
        <f t="shared" si="0"/>
        <v>2184</v>
      </c>
      <c r="G13" s="169">
        <v>0</v>
      </c>
      <c r="H13" s="169">
        <v>2184</v>
      </c>
      <c r="I13" s="169">
        <v>0</v>
      </c>
      <c r="J13" s="194">
        <v>0</v>
      </c>
    </row>
    <row r="14" spans="1:10" ht="19.5" customHeight="1">
      <c r="A14" s="191" t="s">
        <v>87</v>
      </c>
      <c r="B14" s="191" t="s">
        <v>94</v>
      </c>
      <c r="C14" s="191" t="s">
        <v>92</v>
      </c>
      <c r="D14" s="192" t="s">
        <v>85</v>
      </c>
      <c r="E14" s="192" t="s">
        <v>95</v>
      </c>
      <c r="F14" s="169">
        <f t="shared" si="0"/>
        <v>10.1</v>
      </c>
      <c r="G14" s="169">
        <v>0</v>
      </c>
      <c r="H14" s="169">
        <v>10.1</v>
      </c>
      <c r="I14" s="169">
        <v>0</v>
      </c>
      <c r="J14" s="194">
        <v>0</v>
      </c>
    </row>
    <row r="15" spans="1:10" ht="19.5" customHeight="1">
      <c r="A15" s="191" t="s">
        <v>87</v>
      </c>
      <c r="B15" s="191" t="s">
        <v>92</v>
      </c>
      <c r="C15" s="191" t="s">
        <v>92</v>
      </c>
      <c r="D15" s="192" t="s">
        <v>85</v>
      </c>
      <c r="E15" s="192" t="s">
        <v>96</v>
      </c>
      <c r="F15" s="169">
        <f t="shared" si="0"/>
        <v>156.38</v>
      </c>
      <c r="G15" s="169">
        <v>0</v>
      </c>
      <c r="H15" s="169">
        <v>156.38</v>
      </c>
      <c r="I15" s="169">
        <v>0</v>
      </c>
      <c r="J15" s="194">
        <v>0</v>
      </c>
    </row>
    <row r="16" spans="1:10" ht="19.5" customHeight="1">
      <c r="A16" s="191" t="s">
        <v>97</v>
      </c>
      <c r="B16" s="191" t="s">
        <v>98</v>
      </c>
      <c r="C16" s="191" t="s">
        <v>90</v>
      </c>
      <c r="D16" s="192" t="s">
        <v>85</v>
      </c>
      <c r="E16" s="192" t="s">
        <v>99</v>
      </c>
      <c r="F16" s="169">
        <f t="shared" si="0"/>
        <v>38.44</v>
      </c>
      <c r="G16" s="169">
        <v>38.44</v>
      </c>
      <c r="H16" s="169">
        <v>0</v>
      </c>
      <c r="I16" s="169">
        <v>0</v>
      </c>
      <c r="J16" s="194">
        <v>0</v>
      </c>
    </row>
    <row r="17" spans="1:10" ht="19.5" customHeight="1">
      <c r="A17" s="191" t="s">
        <v>97</v>
      </c>
      <c r="B17" s="191" t="s">
        <v>98</v>
      </c>
      <c r="C17" s="191" t="s">
        <v>98</v>
      </c>
      <c r="D17" s="192" t="s">
        <v>85</v>
      </c>
      <c r="E17" s="192" t="s">
        <v>100</v>
      </c>
      <c r="F17" s="169">
        <f t="shared" si="0"/>
        <v>164.39</v>
      </c>
      <c r="G17" s="169">
        <v>164.39</v>
      </c>
      <c r="H17" s="169">
        <v>0</v>
      </c>
      <c r="I17" s="169">
        <v>0</v>
      </c>
      <c r="J17" s="194">
        <v>0</v>
      </c>
    </row>
    <row r="18" spans="1:10" ht="19.5" customHeight="1">
      <c r="A18" s="191" t="s">
        <v>97</v>
      </c>
      <c r="B18" s="191" t="s">
        <v>98</v>
      </c>
      <c r="C18" s="191" t="s">
        <v>101</v>
      </c>
      <c r="D18" s="192" t="s">
        <v>85</v>
      </c>
      <c r="E18" s="192" t="s">
        <v>102</v>
      </c>
      <c r="F18" s="169">
        <f t="shared" si="0"/>
        <v>80.03</v>
      </c>
      <c r="G18" s="169">
        <v>80.03</v>
      </c>
      <c r="H18" s="169">
        <v>0</v>
      </c>
      <c r="I18" s="169">
        <v>0</v>
      </c>
      <c r="J18" s="194">
        <v>0</v>
      </c>
    </row>
    <row r="19" spans="1:10" ht="19.5" customHeight="1">
      <c r="A19" s="191" t="s">
        <v>103</v>
      </c>
      <c r="B19" s="191" t="s">
        <v>104</v>
      </c>
      <c r="C19" s="191" t="s">
        <v>90</v>
      </c>
      <c r="D19" s="192" t="s">
        <v>85</v>
      </c>
      <c r="E19" s="192" t="s">
        <v>105</v>
      </c>
      <c r="F19" s="169">
        <f t="shared" si="0"/>
        <v>207.43</v>
      </c>
      <c r="G19" s="169">
        <v>207.43</v>
      </c>
      <c r="H19" s="169">
        <v>0</v>
      </c>
      <c r="I19" s="169">
        <v>0</v>
      </c>
      <c r="J19" s="194">
        <v>0</v>
      </c>
    </row>
    <row r="20" spans="1:10" ht="19.5" customHeight="1">
      <c r="A20" s="191" t="s">
        <v>106</v>
      </c>
      <c r="B20" s="191" t="s">
        <v>88</v>
      </c>
      <c r="C20" s="191" t="s">
        <v>101</v>
      </c>
      <c r="D20" s="192" t="s">
        <v>85</v>
      </c>
      <c r="E20" s="192" t="s">
        <v>107</v>
      </c>
      <c r="F20" s="169">
        <f t="shared" si="0"/>
        <v>1065.72</v>
      </c>
      <c r="G20" s="169">
        <v>0</v>
      </c>
      <c r="H20" s="169">
        <v>1065.72</v>
      </c>
      <c r="I20" s="169">
        <v>0</v>
      </c>
      <c r="J20" s="194">
        <v>0</v>
      </c>
    </row>
    <row r="21" spans="1:10" ht="19.5" customHeight="1">
      <c r="A21" s="191" t="s">
        <v>106</v>
      </c>
      <c r="B21" s="191" t="s">
        <v>88</v>
      </c>
      <c r="C21" s="191" t="s">
        <v>92</v>
      </c>
      <c r="D21" s="192" t="s">
        <v>85</v>
      </c>
      <c r="E21" s="192" t="s">
        <v>108</v>
      </c>
      <c r="F21" s="169">
        <f t="shared" si="0"/>
        <v>32.28</v>
      </c>
      <c r="G21" s="169">
        <v>0</v>
      </c>
      <c r="H21" s="169">
        <v>32.28</v>
      </c>
      <c r="I21" s="169">
        <v>0</v>
      </c>
      <c r="J21" s="194">
        <v>0</v>
      </c>
    </row>
    <row r="22" spans="1:10" ht="19.5" customHeight="1">
      <c r="A22" s="191" t="s">
        <v>106</v>
      </c>
      <c r="B22" s="191" t="s">
        <v>92</v>
      </c>
      <c r="C22" s="191" t="s">
        <v>92</v>
      </c>
      <c r="D22" s="192" t="s">
        <v>85</v>
      </c>
      <c r="E22" s="192" t="s">
        <v>109</v>
      </c>
      <c r="F22" s="169">
        <f t="shared" si="0"/>
        <v>0.04</v>
      </c>
      <c r="G22" s="169">
        <v>0</v>
      </c>
      <c r="H22" s="169">
        <v>0.04</v>
      </c>
      <c r="I22" s="169">
        <v>0</v>
      </c>
      <c r="J22" s="194">
        <v>0</v>
      </c>
    </row>
    <row r="23" spans="1:10" ht="19.5" customHeight="1">
      <c r="A23" s="191" t="s">
        <v>110</v>
      </c>
      <c r="B23" s="191" t="s">
        <v>90</v>
      </c>
      <c r="C23" s="191" t="s">
        <v>88</v>
      </c>
      <c r="D23" s="192" t="s">
        <v>85</v>
      </c>
      <c r="E23" s="192" t="s">
        <v>111</v>
      </c>
      <c r="F23" s="169">
        <f t="shared" si="0"/>
        <v>208.46</v>
      </c>
      <c r="G23" s="169">
        <v>208.46</v>
      </c>
      <c r="H23" s="169">
        <v>0</v>
      </c>
      <c r="I23" s="169">
        <v>0</v>
      </c>
      <c r="J23" s="194">
        <v>0</v>
      </c>
    </row>
    <row r="24" spans="1:10" ht="19.5" customHeight="1">
      <c r="A24" s="191" t="s">
        <v>110</v>
      </c>
      <c r="B24" s="191" t="s">
        <v>90</v>
      </c>
      <c r="C24" s="191" t="s">
        <v>84</v>
      </c>
      <c r="D24" s="192" t="s">
        <v>85</v>
      </c>
      <c r="E24" s="192" t="s">
        <v>112</v>
      </c>
      <c r="F24" s="169">
        <f t="shared" si="0"/>
        <v>45.26</v>
      </c>
      <c r="G24" s="169">
        <v>45.26</v>
      </c>
      <c r="H24" s="169">
        <v>0</v>
      </c>
      <c r="I24" s="169">
        <v>0</v>
      </c>
      <c r="J24" s="194">
        <v>0</v>
      </c>
    </row>
    <row r="25" spans="1:10" ht="19.5" customHeight="1">
      <c r="A25" s="191" t="s">
        <v>36</v>
      </c>
      <c r="B25" s="191" t="s">
        <v>36</v>
      </c>
      <c r="C25" s="191" t="s">
        <v>36</v>
      </c>
      <c r="D25" s="192" t="s">
        <v>36</v>
      </c>
      <c r="E25" s="192" t="s">
        <v>113</v>
      </c>
      <c r="F25" s="169">
        <f t="shared" si="0"/>
        <v>8440.76</v>
      </c>
      <c r="G25" s="169">
        <v>1794.89</v>
      </c>
      <c r="H25" s="169">
        <v>6626.87</v>
      </c>
      <c r="I25" s="169">
        <v>19</v>
      </c>
      <c r="J25" s="194">
        <v>0</v>
      </c>
    </row>
    <row r="26" spans="1:10" ht="19.5" customHeight="1">
      <c r="A26" s="191" t="s">
        <v>82</v>
      </c>
      <c r="B26" s="191" t="s">
        <v>83</v>
      </c>
      <c r="C26" s="191" t="s">
        <v>84</v>
      </c>
      <c r="D26" s="192" t="s">
        <v>114</v>
      </c>
      <c r="E26" s="192" t="s">
        <v>86</v>
      </c>
      <c r="F26" s="169">
        <f t="shared" si="0"/>
        <v>7.5</v>
      </c>
      <c r="G26" s="169">
        <v>0</v>
      </c>
      <c r="H26" s="169">
        <v>7.5</v>
      </c>
      <c r="I26" s="169">
        <v>0</v>
      </c>
      <c r="J26" s="194">
        <v>0</v>
      </c>
    </row>
    <row r="27" spans="1:10" ht="19.5" customHeight="1">
      <c r="A27" s="191" t="s">
        <v>87</v>
      </c>
      <c r="B27" s="191" t="s">
        <v>90</v>
      </c>
      <c r="C27" s="191" t="s">
        <v>101</v>
      </c>
      <c r="D27" s="192" t="s">
        <v>114</v>
      </c>
      <c r="E27" s="192" t="s">
        <v>115</v>
      </c>
      <c r="F27" s="169">
        <f t="shared" si="0"/>
        <v>20.09</v>
      </c>
      <c r="G27" s="169">
        <v>0</v>
      </c>
      <c r="H27" s="169">
        <v>20.09</v>
      </c>
      <c r="I27" s="169">
        <v>0</v>
      </c>
      <c r="J27" s="194">
        <v>0</v>
      </c>
    </row>
    <row r="28" spans="1:10" ht="19.5" customHeight="1">
      <c r="A28" s="191" t="s">
        <v>87</v>
      </c>
      <c r="B28" s="191" t="s">
        <v>84</v>
      </c>
      <c r="C28" s="191" t="s">
        <v>88</v>
      </c>
      <c r="D28" s="192" t="s">
        <v>114</v>
      </c>
      <c r="E28" s="192" t="s">
        <v>89</v>
      </c>
      <c r="F28" s="169">
        <f t="shared" si="0"/>
        <v>1174.28</v>
      </c>
      <c r="G28" s="169">
        <v>1174.28</v>
      </c>
      <c r="H28" s="169">
        <v>0</v>
      </c>
      <c r="I28" s="169">
        <v>0</v>
      </c>
      <c r="J28" s="194">
        <v>0</v>
      </c>
    </row>
    <row r="29" spans="1:10" ht="19.5" customHeight="1">
      <c r="A29" s="191" t="s">
        <v>87</v>
      </c>
      <c r="B29" s="191" t="s">
        <v>84</v>
      </c>
      <c r="C29" s="191" t="s">
        <v>90</v>
      </c>
      <c r="D29" s="192" t="s">
        <v>114</v>
      </c>
      <c r="E29" s="192" t="s">
        <v>91</v>
      </c>
      <c r="F29" s="169">
        <f t="shared" si="0"/>
        <v>6014.55</v>
      </c>
      <c r="G29" s="169">
        <v>137.2</v>
      </c>
      <c r="H29" s="169">
        <v>5858.35</v>
      </c>
      <c r="I29" s="169">
        <v>19</v>
      </c>
      <c r="J29" s="194">
        <v>0</v>
      </c>
    </row>
    <row r="30" spans="1:10" ht="19.5" customHeight="1">
      <c r="A30" s="191" t="s">
        <v>87</v>
      </c>
      <c r="B30" s="191" t="s">
        <v>94</v>
      </c>
      <c r="C30" s="191" t="s">
        <v>92</v>
      </c>
      <c r="D30" s="192" t="s">
        <v>114</v>
      </c>
      <c r="E30" s="192" t="s">
        <v>95</v>
      </c>
      <c r="F30" s="169">
        <f t="shared" si="0"/>
        <v>238.84</v>
      </c>
      <c r="G30" s="169">
        <v>0</v>
      </c>
      <c r="H30" s="169">
        <v>238.84</v>
      </c>
      <c r="I30" s="169">
        <v>0</v>
      </c>
      <c r="J30" s="194">
        <v>0</v>
      </c>
    </row>
    <row r="31" spans="1:10" ht="19.5" customHeight="1">
      <c r="A31" s="191" t="s">
        <v>87</v>
      </c>
      <c r="B31" s="191" t="s">
        <v>116</v>
      </c>
      <c r="C31" s="191" t="s">
        <v>90</v>
      </c>
      <c r="D31" s="192" t="s">
        <v>114</v>
      </c>
      <c r="E31" s="192" t="s">
        <v>117</v>
      </c>
      <c r="F31" s="169">
        <f t="shared" si="0"/>
        <v>204.64</v>
      </c>
      <c r="G31" s="169">
        <v>0</v>
      </c>
      <c r="H31" s="169">
        <v>204.64</v>
      </c>
      <c r="I31" s="169">
        <v>0</v>
      </c>
      <c r="J31" s="194">
        <v>0</v>
      </c>
    </row>
    <row r="32" spans="1:10" ht="19.5" customHeight="1">
      <c r="A32" s="191" t="s">
        <v>87</v>
      </c>
      <c r="B32" s="191" t="s">
        <v>92</v>
      </c>
      <c r="C32" s="191" t="s">
        <v>92</v>
      </c>
      <c r="D32" s="192" t="s">
        <v>114</v>
      </c>
      <c r="E32" s="192" t="s">
        <v>96</v>
      </c>
      <c r="F32" s="169">
        <f t="shared" si="0"/>
        <v>87.87</v>
      </c>
      <c r="G32" s="169">
        <v>0</v>
      </c>
      <c r="H32" s="169">
        <v>87.87</v>
      </c>
      <c r="I32" s="169">
        <v>0</v>
      </c>
      <c r="J32" s="194">
        <v>0</v>
      </c>
    </row>
    <row r="33" spans="1:10" ht="19.5" customHeight="1">
      <c r="A33" s="191" t="s">
        <v>97</v>
      </c>
      <c r="B33" s="191" t="s">
        <v>98</v>
      </c>
      <c r="C33" s="191" t="s">
        <v>98</v>
      </c>
      <c r="D33" s="192" t="s">
        <v>114</v>
      </c>
      <c r="E33" s="192" t="s">
        <v>100</v>
      </c>
      <c r="F33" s="169">
        <f t="shared" si="0"/>
        <v>134.31</v>
      </c>
      <c r="G33" s="169">
        <v>134.31</v>
      </c>
      <c r="H33" s="169">
        <v>0</v>
      </c>
      <c r="I33" s="169">
        <v>0</v>
      </c>
      <c r="J33" s="194">
        <v>0</v>
      </c>
    </row>
    <row r="34" spans="1:10" ht="19.5" customHeight="1">
      <c r="A34" s="191" t="s">
        <v>97</v>
      </c>
      <c r="B34" s="191" t="s">
        <v>98</v>
      </c>
      <c r="C34" s="191" t="s">
        <v>101</v>
      </c>
      <c r="D34" s="192" t="s">
        <v>114</v>
      </c>
      <c r="E34" s="192" t="s">
        <v>102</v>
      </c>
      <c r="F34" s="169">
        <f t="shared" si="0"/>
        <v>67.15</v>
      </c>
      <c r="G34" s="169">
        <v>67.15</v>
      </c>
      <c r="H34" s="169">
        <v>0</v>
      </c>
      <c r="I34" s="169">
        <v>0</v>
      </c>
      <c r="J34" s="194">
        <v>0</v>
      </c>
    </row>
    <row r="35" spans="1:10" ht="19.5" customHeight="1">
      <c r="A35" s="191" t="s">
        <v>97</v>
      </c>
      <c r="B35" s="191" t="s">
        <v>83</v>
      </c>
      <c r="C35" s="191" t="s">
        <v>88</v>
      </c>
      <c r="D35" s="192" t="s">
        <v>114</v>
      </c>
      <c r="E35" s="192" t="s">
        <v>118</v>
      </c>
      <c r="F35" s="169">
        <f t="shared" si="0"/>
        <v>12</v>
      </c>
      <c r="G35" s="169">
        <v>12</v>
      </c>
      <c r="H35" s="169">
        <v>0</v>
      </c>
      <c r="I35" s="169">
        <v>0</v>
      </c>
      <c r="J35" s="194">
        <v>0</v>
      </c>
    </row>
    <row r="36" spans="1:10" ht="19.5" customHeight="1">
      <c r="A36" s="191" t="s">
        <v>103</v>
      </c>
      <c r="B36" s="191" t="s">
        <v>104</v>
      </c>
      <c r="C36" s="191" t="s">
        <v>90</v>
      </c>
      <c r="D36" s="192" t="s">
        <v>114</v>
      </c>
      <c r="E36" s="192" t="s">
        <v>105</v>
      </c>
      <c r="F36" s="169">
        <f t="shared" si="0"/>
        <v>98.91</v>
      </c>
      <c r="G36" s="169">
        <v>98.91</v>
      </c>
      <c r="H36" s="169">
        <v>0</v>
      </c>
      <c r="I36" s="169">
        <v>0</v>
      </c>
      <c r="J36" s="194">
        <v>0</v>
      </c>
    </row>
    <row r="37" spans="1:10" ht="19.5" customHeight="1">
      <c r="A37" s="191" t="s">
        <v>106</v>
      </c>
      <c r="B37" s="191" t="s">
        <v>88</v>
      </c>
      <c r="C37" s="191" t="s">
        <v>101</v>
      </c>
      <c r="D37" s="192" t="s">
        <v>114</v>
      </c>
      <c r="E37" s="192" t="s">
        <v>107</v>
      </c>
      <c r="F37" s="169">
        <f t="shared" si="0"/>
        <v>157.1</v>
      </c>
      <c r="G37" s="169">
        <v>0</v>
      </c>
      <c r="H37" s="169">
        <v>157.1</v>
      </c>
      <c r="I37" s="169">
        <v>0</v>
      </c>
      <c r="J37" s="194">
        <v>0</v>
      </c>
    </row>
    <row r="38" spans="1:10" ht="19.5" customHeight="1">
      <c r="A38" s="191" t="s">
        <v>106</v>
      </c>
      <c r="B38" s="191" t="s">
        <v>88</v>
      </c>
      <c r="C38" s="191" t="s">
        <v>92</v>
      </c>
      <c r="D38" s="192" t="s">
        <v>114</v>
      </c>
      <c r="E38" s="192" t="s">
        <v>108</v>
      </c>
      <c r="F38" s="169">
        <f t="shared" si="0"/>
        <v>30.91</v>
      </c>
      <c r="G38" s="169">
        <v>0</v>
      </c>
      <c r="H38" s="169">
        <v>30.91</v>
      </c>
      <c r="I38" s="169">
        <v>0</v>
      </c>
      <c r="J38" s="194">
        <v>0</v>
      </c>
    </row>
    <row r="39" spans="1:10" ht="19.5" customHeight="1">
      <c r="A39" s="191" t="s">
        <v>106</v>
      </c>
      <c r="B39" s="191" t="s">
        <v>92</v>
      </c>
      <c r="C39" s="191" t="s">
        <v>92</v>
      </c>
      <c r="D39" s="192" t="s">
        <v>114</v>
      </c>
      <c r="E39" s="192" t="s">
        <v>109</v>
      </c>
      <c r="F39" s="169">
        <f t="shared" si="0"/>
        <v>21.57</v>
      </c>
      <c r="G39" s="169">
        <v>0</v>
      </c>
      <c r="H39" s="169">
        <v>21.57</v>
      </c>
      <c r="I39" s="169">
        <v>0</v>
      </c>
      <c r="J39" s="194">
        <v>0</v>
      </c>
    </row>
    <row r="40" spans="1:10" ht="19.5" customHeight="1">
      <c r="A40" s="191" t="s">
        <v>110</v>
      </c>
      <c r="B40" s="191" t="s">
        <v>90</v>
      </c>
      <c r="C40" s="191" t="s">
        <v>88</v>
      </c>
      <c r="D40" s="192" t="s">
        <v>114</v>
      </c>
      <c r="E40" s="192" t="s">
        <v>111</v>
      </c>
      <c r="F40" s="169">
        <f t="shared" si="0"/>
        <v>117.69</v>
      </c>
      <c r="G40" s="169">
        <v>117.69</v>
      </c>
      <c r="H40" s="169">
        <v>0</v>
      </c>
      <c r="I40" s="169">
        <v>0</v>
      </c>
      <c r="J40" s="194">
        <v>0</v>
      </c>
    </row>
    <row r="41" spans="1:10" ht="19.5" customHeight="1">
      <c r="A41" s="191" t="s">
        <v>110</v>
      </c>
      <c r="B41" s="191" t="s">
        <v>90</v>
      </c>
      <c r="C41" s="191" t="s">
        <v>84</v>
      </c>
      <c r="D41" s="192" t="s">
        <v>114</v>
      </c>
      <c r="E41" s="192" t="s">
        <v>112</v>
      </c>
      <c r="F41" s="169">
        <f t="shared" si="0"/>
        <v>53.35</v>
      </c>
      <c r="G41" s="169">
        <v>53.35</v>
      </c>
      <c r="H41" s="169">
        <v>0</v>
      </c>
      <c r="I41" s="169">
        <v>0</v>
      </c>
      <c r="J41" s="194">
        <v>0</v>
      </c>
    </row>
    <row r="42" spans="1:10" ht="19.5" customHeight="1">
      <c r="A42" s="191" t="s">
        <v>36</v>
      </c>
      <c r="B42" s="191" t="s">
        <v>36</v>
      </c>
      <c r="C42" s="191" t="s">
        <v>36</v>
      </c>
      <c r="D42" s="192" t="s">
        <v>36</v>
      </c>
      <c r="E42" s="192" t="s">
        <v>119</v>
      </c>
      <c r="F42" s="169">
        <f t="shared" si="0"/>
        <v>9194.52</v>
      </c>
      <c r="G42" s="169">
        <v>1027.48</v>
      </c>
      <c r="H42" s="169">
        <v>8140.04</v>
      </c>
      <c r="I42" s="169">
        <v>27</v>
      </c>
      <c r="J42" s="194">
        <v>0</v>
      </c>
    </row>
    <row r="43" spans="1:10" ht="19.5" customHeight="1">
      <c r="A43" s="191" t="s">
        <v>120</v>
      </c>
      <c r="B43" s="191" t="s">
        <v>121</v>
      </c>
      <c r="C43" s="191" t="s">
        <v>92</v>
      </c>
      <c r="D43" s="192" t="s">
        <v>122</v>
      </c>
      <c r="E43" s="192" t="s">
        <v>123</v>
      </c>
      <c r="F43" s="169">
        <f t="shared" si="0"/>
        <v>2.25</v>
      </c>
      <c r="G43" s="169">
        <v>0</v>
      </c>
      <c r="H43" s="169">
        <v>2.25</v>
      </c>
      <c r="I43" s="169">
        <v>0</v>
      </c>
      <c r="J43" s="194">
        <v>0</v>
      </c>
    </row>
    <row r="44" spans="1:10" ht="19.5" customHeight="1">
      <c r="A44" s="191" t="s">
        <v>87</v>
      </c>
      <c r="B44" s="191" t="s">
        <v>90</v>
      </c>
      <c r="C44" s="191" t="s">
        <v>101</v>
      </c>
      <c r="D44" s="192" t="s">
        <v>122</v>
      </c>
      <c r="E44" s="192" t="s">
        <v>115</v>
      </c>
      <c r="F44" s="169">
        <f t="shared" si="0"/>
        <v>0.87</v>
      </c>
      <c r="G44" s="169">
        <v>0</v>
      </c>
      <c r="H44" s="169">
        <v>0.87</v>
      </c>
      <c r="I44" s="169">
        <v>0</v>
      </c>
      <c r="J44" s="194">
        <v>0</v>
      </c>
    </row>
    <row r="45" spans="1:10" ht="19.5" customHeight="1">
      <c r="A45" s="191" t="s">
        <v>87</v>
      </c>
      <c r="B45" s="191" t="s">
        <v>84</v>
      </c>
      <c r="C45" s="191" t="s">
        <v>88</v>
      </c>
      <c r="D45" s="192" t="s">
        <v>122</v>
      </c>
      <c r="E45" s="192" t="s">
        <v>89</v>
      </c>
      <c r="F45" s="169">
        <f t="shared" si="0"/>
        <v>627.84</v>
      </c>
      <c r="G45" s="169">
        <v>627.84</v>
      </c>
      <c r="H45" s="169">
        <v>0</v>
      </c>
      <c r="I45" s="169">
        <v>0</v>
      </c>
      <c r="J45" s="194">
        <v>0</v>
      </c>
    </row>
    <row r="46" spans="1:10" ht="19.5" customHeight="1">
      <c r="A46" s="191" t="s">
        <v>87</v>
      </c>
      <c r="B46" s="191" t="s">
        <v>84</v>
      </c>
      <c r="C46" s="191" t="s">
        <v>90</v>
      </c>
      <c r="D46" s="192" t="s">
        <v>122</v>
      </c>
      <c r="E46" s="192" t="s">
        <v>91</v>
      </c>
      <c r="F46" s="169">
        <f t="shared" si="0"/>
        <v>5476.46</v>
      </c>
      <c r="G46" s="169">
        <v>0</v>
      </c>
      <c r="H46" s="169">
        <v>5449.46</v>
      </c>
      <c r="I46" s="169">
        <v>27</v>
      </c>
      <c r="J46" s="194">
        <v>0</v>
      </c>
    </row>
    <row r="47" spans="1:10" ht="19.5" customHeight="1">
      <c r="A47" s="191" t="s">
        <v>87</v>
      </c>
      <c r="B47" s="191" t="s">
        <v>94</v>
      </c>
      <c r="C47" s="191" t="s">
        <v>94</v>
      </c>
      <c r="D47" s="192" t="s">
        <v>122</v>
      </c>
      <c r="E47" s="192" t="s">
        <v>124</v>
      </c>
      <c r="F47" s="169">
        <f t="shared" si="0"/>
        <v>57.51</v>
      </c>
      <c r="G47" s="169">
        <v>0</v>
      </c>
      <c r="H47" s="169">
        <v>57.51</v>
      </c>
      <c r="I47" s="169">
        <v>0</v>
      </c>
      <c r="J47" s="194">
        <v>0</v>
      </c>
    </row>
    <row r="48" spans="1:10" ht="19.5" customHeight="1">
      <c r="A48" s="191" t="s">
        <v>87</v>
      </c>
      <c r="B48" s="191" t="s">
        <v>94</v>
      </c>
      <c r="C48" s="191" t="s">
        <v>92</v>
      </c>
      <c r="D48" s="192" t="s">
        <v>122</v>
      </c>
      <c r="E48" s="192" t="s">
        <v>95</v>
      </c>
      <c r="F48" s="169">
        <f t="shared" si="0"/>
        <v>69.11</v>
      </c>
      <c r="G48" s="169">
        <v>0</v>
      </c>
      <c r="H48" s="169">
        <v>69.11</v>
      </c>
      <c r="I48" s="169">
        <v>0</v>
      </c>
      <c r="J48" s="194">
        <v>0</v>
      </c>
    </row>
    <row r="49" spans="1:10" ht="19.5" customHeight="1">
      <c r="A49" s="191" t="s">
        <v>87</v>
      </c>
      <c r="B49" s="191" t="s">
        <v>92</v>
      </c>
      <c r="C49" s="191" t="s">
        <v>92</v>
      </c>
      <c r="D49" s="192" t="s">
        <v>122</v>
      </c>
      <c r="E49" s="192" t="s">
        <v>96</v>
      </c>
      <c r="F49" s="169">
        <f t="shared" si="0"/>
        <v>7.79</v>
      </c>
      <c r="G49" s="169">
        <v>0</v>
      </c>
      <c r="H49" s="169">
        <v>7.79</v>
      </c>
      <c r="I49" s="169">
        <v>0</v>
      </c>
      <c r="J49" s="194">
        <v>0</v>
      </c>
    </row>
    <row r="50" spans="1:10" ht="19.5" customHeight="1">
      <c r="A50" s="191" t="s">
        <v>97</v>
      </c>
      <c r="B50" s="191" t="s">
        <v>98</v>
      </c>
      <c r="C50" s="191" t="s">
        <v>98</v>
      </c>
      <c r="D50" s="192" t="s">
        <v>122</v>
      </c>
      <c r="E50" s="192" t="s">
        <v>100</v>
      </c>
      <c r="F50" s="169">
        <f t="shared" si="0"/>
        <v>100</v>
      </c>
      <c r="G50" s="169">
        <v>100</v>
      </c>
      <c r="H50" s="169">
        <v>0</v>
      </c>
      <c r="I50" s="169">
        <v>0</v>
      </c>
      <c r="J50" s="194">
        <v>0</v>
      </c>
    </row>
    <row r="51" spans="1:10" ht="19.5" customHeight="1">
      <c r="A51" s="191" t="s">
        <v>97</v>
      </c>
      <c r="B51" s="191" t="s">
        <v>98</v>
      </c>
      <c r="C51" s="191" t="s">
        <v>101</v>
      </c>
      <c r="D51" s="192" t="s">
        <v>122</v>
      </c>
      <c r="E51" s="192" t="s">
        <v>102</v>
      </c>
      <c r="F51" s="169">
        <f t="shared" si="0"/>
        <v>50</v>
      </c>
      <c r="G51" s="169">
        <v>50</v>
      </c>
      <c r="H51" s="169">
        <v>0</v>
      </c>
      <c r="I51" s="169">
        <v>0</v>
      </c>
      <c r="J51" s="194">
        <v>0</v>
      </c>
    </row>
    <row r="52" spans="1:10" ht="19.5" customHeight="1">
      <c r="A52" s="191" t="s">
        <v>103</v>
      </c>
      <c r="B52" s="191" t="s">
        <v>104</v>
      </c>
      <c r="C52" s="191" t="s">
        <v>90</v>
      </c>
      <c r="D52" s="192" t="s">
        <v>122</v>
      </c>
      <c r="E52" s="192" t="s">
        <v>105</v>
      </c>
      <c r="F52" s="169">
        <f t="shared" si="0"/>
        <v>70</v>
      </c>
      <c r="G52" s="169">
        <v>70</v>
      </c>
      <c r="H52" s="169">
        <v>0</v>
      </c>
      <c r="I52" s="169">
        <v>0</v>
      </c>
      <c r="J52" s="194">
        <v>0</v>
      </c>
    </row>
    <row r="53" spans="1:10" ht="19.5" customHeight="1">
      <c r="A53" s="191" t="s">
        <v>106</v>
      </c>
      <c r="B53" s="191" t="s">
        <v>88</v>
      </c>
      <c r="C53" s="191" t="s">
        <v>101</v>
      </c>
      <c r="D53" s="192" t="s">
        <v>122</v>
      </c>
      <c r="E53" s="192" t="s">
        <v>107</v>
      </c>
      <c r="F53" s="169">
        <f t="shared" si="0"/>
        <v>13.07</v>
      </c>
      <c r="G53" s="169">
        <v>0</v>
      </c>
      <c r="H53" s="169">
        <v>13.07</v>
      </c>
      <c r="I53" s="169">
        <v>0</v>
      </c>
      <c r="J53" s="194">
        <v>0</v>
      </c>
    </row>
    <row r="54" spans="1:10" ht="19.5" customHeight="1">
      <c r="A54" s="191" t="s">
        <v>106</v>
      </c>
      <c r="B54" s="191" t="s">
        <v>88</v>
      </c>
      <c r="C54" s="191" t="s">
        <v>92</v>
      </c>
      <c r="D54" s="192" t="s">
        <v>122</v>
      </c>
      <c r="E54" s="192" t="s">
        <v>108</v>
      </c>
      <c r="F54" s="169">
        <f t="shared" si="0"/>
        <v>3.7</v>
      </c>
      <c r="G54" s="169">
        <v>0</v>
      </c>
      <c r="H54" s="169">
        <v>3.7</v>
      </c>
      <c r="I54" s="169">
        <v>0</v>
      </c>
      <c r="J54" s="194">
        <v>0</v>
      </c>
    </row>
    <row r="55" spans="1:10" ht="19.5" customHeight="1">
      <c r="A55" s="191" t="s">
        <v>106</v>
      </c>
      <c r="B55" s="191" t="s">
        <v>92</v>
      </c>
      <c r="C55" s="191" t="s">
        <v>92</v>
      </c>
      <c r="D55" s="192" t="s">
        <v>122</v>
      </c>
      <c r="E55" s="192" t="s">
        <v>109</v>
      </c>
      <c r="F55" s="169">
        <f t="shared" si="0"/>
        <v>6.28</v>
      </c>
      <c r="G55" s="169">
        <v>0</v>
      </c>
      <c r="H55" s="169">
        <v>6.28</v>
      </c>
      <c r="I55" s="169">
        <v>0</v>
      </c>
      <c r="J55" s="194">
        <v>0</v>
      </c>
    </row>
    <row r="56" spans="1:10" ht="19.5" customHeight="1">
      <c r="A56" s="191" t="s">
        <v>110</v>
      </c>
      <c r="B56" s="191" t="s">
        <v>90</v>
      </c>
      <c r="C56" s="191" t="s">
        <v>88</v>
      </c>
      <c r="D56" s="192" t="s">
        <v>122</v>
      </c>
      <c r="E56" s="192" t="s">
        <v>111</v>
      </c>
      <c r="F56" s="169">
        <f t="shared" si="0"/>
        <v>130</v>
      </c>
      <c r="G56" s="169">
        <v>130</v>
      </c>
      <c r="H56" s="169">
        <v>0</v>
      </c>
      <c r="I56" s="169">
        <v>0</v>
      </c>
      <c r="J56" s="194">
        <v>0</v>
      </c>
    </row>
    <row r="57" spans="1:10" ht="19.5" customHeight="1">
      <c r="A57" s="191" t="s">
        <v>110</v>
      </c>
      <c r="B57" s="191" t="s">
        <v>90</v>
      </c>
      <c r="C57" s="191" t="s">
        <v>84</v>
      </c>
      <c r="D57" s="192" t="s">
        <v>122</v>
      </c>
      <c r="E57" s="192" t="s">
        <v>112</v>
      </c>
      <c r="F57" s="169">
        <f t="shared" si="0"/>
        <v>49.64</v>
      </c>
      <c r="G57" s="169">
        <v>49.64</v>
      </c>
      <c r="H57" s="169">
        <v>0</v>
      </c>
      <c r="I57" s="169">
        <v>0</v>
      </c>
      <c r="J57" s="194">
        <v>0</v>
      </c>
    </row>
    <row r="58" spans="1:10" ht="19.5" customHeight="1">
      <c r="A58" s="191" t="s">
        <v>125</v>
      </c>
      <c r="B58" s="191" t="s">
        <v>126</v>
      </c>
      <c r="C58" s="191" t="s">
        <v>92</v>
      </c>
      <c r="D58" s="192" t="s">
        <v>122</v>
      </c>
      <c r="E58" s="192" t="s">
        <v>127</v>
      </c>
      <c r="F58" s="169">
        <f t="shared" si="0"/>
        <v>2530</v>
      </c>
      <c r="G58" s="169">
        <v>0</v>
      </c>
      <c r="H58" s="169">
        <v>2530</v>
      </c>
      <c r="I58" s="169">
        <v>0</v>
      </c>
      <c r="J58" s="194">
        <v>0</v>
      </c>
    </row>
    <row r="59" spans="1:10" ht="19.5" customHeight="1">
      <c r="A59" s="191" t="s">
        <v>36</v>
      </c>
      <c r="B59" s="191" t="s">
        <v>36</v>
      </c>
      <c r="C59" s="191" t="s">
        <v>36</v>
      </c>
      <c r="D59" s="192" t="s">
        <v>36</v>
      </c>
      <c r="E59" s="192" t="s">
        <v>128</v>
      </c>
      <c r="F59" s="169">
        <f t="shared" si="0"/>
        <v>3759.4</v>
      </c>
      <c r="G59" s="169">
        <v>833.11</v>
      </c>
      <c r="H59" s="169">
        <v>2909.29</v>
      </c>
      <c r="I59" s="169">
        <v>17</v>
      </c>
      <c r="J59" s="194">
        <v>0</v>
      </c>
    </row>
    <row r="60" spans="1:10" ht="19.5" customHeight="1">
      <c r="A60" s="191" t="s">
        <v>87</v>
      </c>
      <c r="B60" s="191" t="s">
        <v>90</v>
      </c>
      <c r="C60" s="191" t="s">
        <v>101</v>
      </c>
      <c r="D60" s="192" t="s">
        <v>129</v>
      </c>
      <c r="E60" s="192" t="s">
        <v>115</v>
      </c>
      <c r="F60" s="169">
        <f t="shared" si="0"/>
        <v>12.09</v>
      </c>
      <c r="G60" s="169">
        <v>0</v>
      </c>
      <c r="H60" s="169">
        <v>12.09</v>
      </c>
      <c r="I60" s="169">
        <v>0</v>
      </c>
      <c r="J60" s="194">
        <v>0</v>
      </c>
    </row>
    <row r="61" spans="1:10" ht="19.5" customHeight="1">
      <c r="A61" s="191" t="s">
        <v>87</v>
      </c>
      <c r="B61" s="191" t="s">
        <v>84</v>
      </c>
      <c r="C61" s="191" t="s">
        <v>88</v>
      </c>
      <c r="D61" s="192" t="s">
        <v>129</v>
      </c>
      <c r="E61" s="192" t="s">
        <v>89</v>
      </c>
      <c r="F61" s="169">
        <f t="shared" si="0"/>
        <v>596.5</v>
      </c>
      <c r="G61" s="169">
        <v>596.5</v>
      </c>
      <c r="H61" s="169">
        <v>0</v>
      </c>
      <c r="I61" s="169">
        <v>0</v>
      </c>
      <c r="J61" s="194">
        <v>0</v>
      </c>
    </row>
    <row r="62" spans="1:10" ht="19.5" customHeight="1">
      <c r="A62" s="191" t="s">
        <v>87</v>
      </c>
      <c r="B62" s="191" t="s">
        <v>84</v>
      </c>
      <c r="C62" s="191" t="s">
        <v>90</v>
      </c>
      <c r="D62" s="192" t="s">
        <v>129</v>
      </c>
      <c r="E62" s="192" t="s">
        <v>91</v>
      </c>
      <c r="F62" s="169">
        <f t="shared" si="0"/>
        <v>1020.22</v>
      </c>
      <c r="G62" s="169">
        <v>0</v>
      </c>
      <c r="H62" s="169">
        <v>1003.22</v>
      </c>
      <c r="I62" s="169">
        <v>17</v>
      </c>
      <c r="J62" s="194">
        <v>0</v>
      </c>
    </row>
    <row r="63" spans="1:10" ht="19.5" customHeight="1">
      <c r="A63" s="191" t="s">
        <v>87</v>
      </c>
      <c r="B63" s="191" t="s">
        <v>94</v>
      </c>
      <c r="C63" s="191" t="s">
        <v>92</v>
      </c>
      <c r="D63" s="192" t="s">
        <v>129</v>
      </c>
      <c r="E63" s="192" t="s">
        <v>95</v>
      </c>
      <c r="F63" s="169">
        <f t="shared" si="0"/>
        <v>40.88</v>
      </c>
      <c r="G63" s="169">
        <v>0</v>
      </c>
      <c r="H63" s="169">
        <v>40.88</v>
      </c>
      <c r="I63" s="169">
        <v>0</v>
      </c>
      <c r="J63" s="194">
        <v>0</v>
      </c>
    </row>
    <row r="64" spans="1:10" ht="19.5" customHeight="1">
      <c r="A64" s="191" t="s">
        <v>87</v>
      </c>
      <c r="B64" s="191" t="s">
        <v>92</v>
      </c>
      <c r="C64" s="191" t="s">
        <v>92</v>
      </c>
      <c r="D64" s="192" t="s">
        <v>129</v>
      </c>
      <c r="E64" s="192" t="s">
        <v>96</v>
      </c>
      <c r="F64" s="169">
        <f t="shared" si="0"/>
        <v>60.1</v>
      </c>
      <c r="G64" s="169">
        <v>0</v>
      </c>
      <c r="H64" s="169">
        <v>60.1</v>
      </c>
      <c r="I64" s="169">
        <v>0</v>
      </c>
      <c r="J64" s="194">
        <v>0</v>
      </c>
    </row>
    <row r="65" spans="1:10" ht="19.5" customHeight="1">
      <c r="A65" s="191" t="s">
        <v>97</v>
      </c>
      <c r="B65" s="191" t="s">
        <v>98</v>
      </c>
      <c r="C65" s="191" t="s">
        <v>98</v>
      </c>
      <c r="D65" s="192" t="s">
        <v>129</v>
      </c>
      <c r="E65" s="192" t="s">
        <v>100</v>
      </c>
      <c r="F65" s="169">
        <f t="shared" si="0"/>
        <v>91.38</v>
      </c>
      <c r="G65" s="169">
        <v>91.38</v>
      </c>
      <c r="H65" s="169">
        <v>0</v>
      </c>
      <c r="I65" s="169">
        <v>0</v>
      </c>
      <c r="J65" s="194">
        <v>0</v>
      </c>
    </row>
    <row r="66" spans="1:10" ht="19.5" customHeight="1">
      <c r="A66" s="191" t="s">
        <v>97</v>
      </c>
      <c r="B66" s="191" t="s">
        <v>98</v>
      </c>
      <c r="C66" s="191" t="s">
        <v>101</v>
      </c>
      <c r="D66" s="192" t="s">
        <v>129</v>
      </c>
      <c r="E66" s="192" t="s">
        <v>102</v>
      </c>
      <c r="F66" s="169">
        <f t="shared" si="0"/>
        <v>44.19</v>
      </c>
      <c r="G66" s="169">
        <v>44.19</v>
      </c>
      <c r="H66" s="169">
        <v>0</v>
      </c>
      <c r="I66" s="169">
        <v>0</v>
      </c>
      <c r="J66" s="194">
        <v>0</v>
      </c>
    </row>
    <row r="67" spans="1:10" ht="19.5" customHeight="1">
      <c r="A67" s="191" t="s">
        <v>103</v>
      </c>
      <c r="B67" s="191" t="s">
        <v>104</v>
      </c>
      <c r="C67" s="191" t="s">
        <v>90</v>
      </c>
      <c r="D67" s="192" t="s">
        <v>129</v>
      </c>
      <c r="E67" s="192" t="s">
        <v>105</v>
      </c>
      <c r="F67" s="169">
        <f t="shared" si="0"/>
        <v>61.04</v>
      </c>
      <c r="G67" s="169">
        <v>61.04</v>
      </c>
      <c r="H67" s="169">
        <v>0</v>
      </c>
      <c r="I67" s="169">
        <v>0</v>
      </c>
      <c r="J67" s="194">
        <v>0</v>
      </c>
    </row>
    <row r="68" spans="1:10" ht="19.5" customHeight="1">
      <c r="A68" s="191" t="s">
        <v>106</v>
      </c>
      <c r="B68" s="191" t="s">
        <v>92</v>
      </c>
      <c r="C68" s="191" t="s">
        <v>92</v>
      </c>
      <c r="D68" s="192" t="s">
        <v>129</v>
      </c>
      <c r="E68" s="192" t="s">
        <v>109</v>
      </c>
      <c r="F68" s="169">
        <f t="shared" si="0"/>
        <v>1793</v>
      </c>
      <c r="G68" s="169">
        <v>0</v>
      </c>
      <c r="H68" s="169">
        <v>1793</v>
      </c>
      <c r="I68" s="169">
        <v>0</v>
      </c>
      <c r="J68" s="194">
        <v>0</v>
      </c>
    </row>
    <row r="69" spans="1:10" ht="19.5" customHeight="1">
      <c r="A69" s="191" t="s">
        <v>110</v>
      </c>
      <c r="B69" s="191" t="s">
        <v>90</v>
      </c>
      <c r="C69" s="191" t="s">
        <v>88</v>
      </c>
      <c r="D69" s="192" t="s">
        <v>129</v>
      </c>
      <c r="E69" s="192" t="s">
        <v>111</v>
      </c>
      <c r="F69" s="169">
        <f t="shared" si="0"/>
        <v>40</v>
      </c>
      <c r="G69" s="169">
        <v>40</v>
      </c>
      <c r="H69" s="169">
        <v>0</v>
      </c>
      <c r="I69" s="169">
        <v>0</v>
      </c>
      <c r="J69" s="194">
        <v>0</v>
      </c>
    </row>
    <row r="70" spans="1:10" ht="19.5" customHeight="1">
      <c r="A70" s="191" t="s">
        <v>36</v>
      </c>
      <c r="B70" s="191" t="s">
        <v>36</v>
      </c>
      <c r="C70" s="191" t="s">
        <v>36</v>
      </c>
      <c r="D70" s="192" t="s">
        <v>36</v>
      </c>
      <c r="E70" s="192" t="s">
        <v>130</v>
      </c>
      <c r="F70" s="169">
        <f t="shared" si="0"/>
        <v>1368.08</v>
      </c>
      <c r="G70" s="169">
        <v>822.27</v>
      </c>
      <c r="H70" s="169">
        <v>525.81</v>
      </c>
      <c r="I70" s="169">
        <v>20</v>
      </c>
      <c r="J70" s="194">
        <v>0</v>
      </c>
    </row>
    <row r="71" spans="1:10" ht="19.5" customHeight="1">
      <c r="A71" s="191" t="s">
        <v>120</v>
      </c>
      <c r="B71" s="191" t="s">
        <v>94</v>
      </c>
      <c r="C71" s="191" t="s">
        <v>92</v>
      </c>
      <c r="D71" s="192" t="s">
        <v>131</v>
      </c>
      <c r="E71" s="192" t="s">
        <v>132</v>
      </c>
      <c r="F71" s="169">
        <f aca="true" t="shared" si="1" ref="F71:F134">SUM(G71:J71)</f>
        <v>15</v>
      </c>
      <c r="G71" s="169">
        <v>0</v>
      </c>
      <c r="H71" s="169">
        <v>15</v>
      </c>
      <c r="I71" s="169">
        <v>0</v>
      </c>
      <c r="J71" s="194">
        <v>0</v>
      </c>
    </row>
    <row r="72" spans="1:10" ht="19.5" customHeight="1">
      <c r="A72" s="191" t="s">
        <v>87</v>
      </c>
      <c r="B72" s="191" t="s">
        <v>84</v>
      </c>
      <c r="C72" s="191" t="s">
        <v>88</v>
      </c>
      <c r="D72" s="192" t="s">
        <v>131</v>
      </c>
      <c r="E72" s="192" t="s">
        <v>89</v>
      </c>
      <c r="F72" s="169">
        <f t="shared" si="1"/>
        <v>564.59</v>
      </c>
      <c r="G72" s="169">
        <v>564.59</v>
      </c>
      <c r="H72" s="169">
        <v>0</v>
      </c>
      <c r="I72" s="169">
        <v>0</v>
      </c>
      <c r="J72" s="194">
        <v>0</v>
      </c>
    </row>
    <row r="73" spans="1:10" ht="19.5" customHeight="1">
      <c r="A73" s="191" t="s">
        <v>87</v>
      </c>
      <c r="B73" s="191" t="s">
        <v>84</v>
      </c>
      <c r="C73" s="191" t="s">
        <v>90</v>
      </c>
      <c r="D73" s="192" t="s">
        <v>131</v>
      </c>
      <c r="E73" s="192" t="s">
        <v>91</v>
      </c>
      <c r="F73" s="169">
        <f t="shared" si="1"/>
        <v>489.19</v>
      </c>
      <c r="G73" s="169">
        <v>0</v>
      </c>
      <c r="H73" s="169">
        <v>469.19</v>
      </c>
      <c r="I73" s="169">
        <v>20</v>
      </c>
      <c r="J73" s="194">
        <v>0</v>
      </c>
    </row>
    <row r="74" spans="1:10" ht="19.5" customHeight="1">
      <c r="A74" s="191" t="s">
        <v>87</v>
      </c>
      <c r="B74" s="191" t="s">
        <v>94</v>
      </c>
      <c r="C74" s="191" t="s">
        <v>94</v>
      </c>
      <c r="D74" s="192" t="s">
        <v>131</v>
      </c>
      <c r="E74" s="192" t="s">
        <v>124</v>
      </c>
      <c r="F74" s="169">
        <f t="shared" si="1"/>
        <v>0.13</v>
      </c>
      <c r="G74" s="169">
        <v>0</v>
      </c>
      <c r="H74" s="169">
        <v>0.13</v>
      </c>
      <c r="I74" s="169">
        <v>0</v>
      </c>
      <c r="J74" s="194">
        <v>0</v>
      </c>
    </row>
    <row r="75" spans="1:10" ht="19.5" customHeight="1">
      <c r="A75" s="191" t="s">
        <v>87</v>
      </c>
      <c r="B75" s="191" t="s">
        <v>94</v>
      </c>
      <c r="C75" s="191" t="s">
        <v>92</v>
      </c>
      <c r="D75" s="192" t="s">
        <v>131</v>
      </c>
      <c r="E75" s="192" t="s">
        <v>95</v>
      </c>
      <c r="F75" s="169">
        <f t="shared" si="1"/>
        <v>21.49</v>
      </c>
      <c r="G75" s="169">
        <v>0</v>
      </c>
      <c r="H75" s="169">
        <v>21.49</v>
      </c>
      <c r="I75" s="169">
        <v>0</v>
      </c>
      <c r="J75" s="194">
        <v>0</v>
      </c>
    </row>
    <row r="76" spans="1:10" ht="19.5" customHeight="1">
      <c r="A76" s="191" t="s">
        <v>87</v>
      </c>
      <c r="B76" s="191" t="s">
        <v>92</v>
      </c>
      <c r="C76" s="191" t="s">
        <v>92</v>
      </c>
      <c r="D76" s="192" t="s">
        <v>131</v>
      </c>
      <c r="E76" s="192" t="s">
        <v>96</v>
      </c>
      <c r="F76" s="169">
        <f t="shared" si="1"/>
        <v>20</v>
      </c>
      <c r="G76" s="169">
        <v>0</v>
      </c>
      <c r="H76" s="169">
        <v>20</v>
      </c>
      <c r="I76" s="169">
        <v>0</v>
      </c>
      <c r="J76" s="194">
        <v>0</v>
      </c>
    </row>
    <row r="77" spans="1:10" ht="19.5" customHeight="1">
      <c r="A77" s="191" t="s">
        <v>97</v>
      </c>
      <c r="B77" s="191" t="s">
        <v>98</v>
      </c>
      <c r="C77" s="191" t="s">
        <v>90</v>
      </c>
      <c r="D77" s="192" t="s">
        <v>131</v>
      </c>
      <c r="E77" s="192" t="s">
        <v>99</v>
      </c>
      <c r="F77" s="169">
        <f t="shared" si="1"/>
        <v>1.3</v>
      </c>
      <c r="G77" s="169">
        <v>1.3</v>
      </c>
      <c r="H77" s="169">
        <v>0</v>
      </c>
      <c r="I77" s="169">
        <v>0</v>
      </c>
      <c r="J77" s="194">
        <v>0</v>
      </c>
    </row>
    <row r="78" spans="1:10" ht="19.5" customHeight="1">
      <c r="A78" s="191" t="s">
        <v>97</v>
      </c>
      <c r="B78" s="191" t="s">
        <v>98</v>
      </c>
      <c r="C78" s="191" t="s">
        <v>98</v>
      </c>
      <c r="D78" s="192" t="s">
        <v>131</v>
      </c>
      <c r="E78" s="192" t="s">
        <v>100</v>
      </c>
      <c r="F78" s="169">
        <f t="shared" si="1"/>
        <v>73</v>
      </c>
      <c r="G78" s="169">
        <v>73</v>
      </c>
      <c r="H78" s="169">
        <v>0</v>
      </c>
      <c r="I78" s="169">
        <v>0</v>
      </c>
      <c r="J78" s="194">
        <v>0</v>
      </c>
    </row>
    <row r="79" spans="1:10" ht="19.5" customHeight="1">
      <c r="A79" s="191" t="s">
        <v>97</v>
      </c>
      <c r="B79" s="191" t="s">
        <v>98</v>
      </c>
      <c r="C79" s="191" t="s">
        <v>101</v>
      </c>
      <c r="D79" s="192" t="s">
        <v>131</v>
      </c>
      <c r="E79" s="192" t="s">
        <v>102</v>
      </c>
      <c r="F79" s="169">
        <f t="shared" si="1"/>
        <v>33</v>
      </c>
      <c r="G79" s="169">
        <v>33</v>
      </c>
      <c r="H79" s="169">
        <v>0</v>
      </c>
      <c r="I79" s="169">
        <v>0</v>
      </c>
      <c r="J79" s="194">
        <v>0</v>
      </c>
    </row>
    <row r="80" spans="1:10" ht="19.5" customHeight="1">
      <c r="A80" s="191" t="s">
        <v>103</v>
      </c>
      <c r="B80" s="191" t="s">
        <v>104</v>
      </c>
      <c r="C80" s="191" t="s">
        <v>90</v>
      </c>
      <c r="D80" s="192" t="s">
        <v>131</v>
      </c>
      <c r="E80" s="192" t="s">
        <v>105</v>
      </c>
      <c r="F80" s="169">
        <f t="shared" si="1"/>
        <v>60</v>
      </c>
      <c r="G80" s="169">
        <v>60</v>
      </c>
      <c r="H80" s="169">
        <v>0</v>
      </c>
      <c r="I80" s="169">
        <v>0</v>
      </c>
      <c r="J80" s="194">
        <v>0</v>
      </c>
    </row>
    <row r="81" spans="1:10" ht="19.5" customHeight="1">
      <c r="A81" s="191" t="s">
        <v>110</v>
      </c>
      <c r="B81" s="191" t="s">
        <v>90</v>
      </c>
      <c r="C81" s="191" t="s">
        <v>88</v>
      </c>
      <c r="D81" s="192" t="s">
        <v>131</v>
      </c>
      <c r="E81" s="192" t="s">
        <v>111</v>
      </c>
      <c r="F81" s="169">
        <f t="shared" si="1"/>
        <v>58</v>
      </c>
      <c r="G81" s="169">
        <v>58</v>
      </c>
      <c r="H81" s="169">
        <v>0</v>
      </c>
      <c r="I81" s="169">
        <v>0</v>
      </c>
      <c r="J81" s="194">
        <v>0</v>
      </c>
    </row>
    <row r="82" spans="1:10" ht="19.5" customHeight="1">
      <c r="A82" s="191" t="s">
        <v>110</v>
      </c>
      <c r="B82" s="191" t="s">
        <v>90</v>
      </c>
      <c r="C82" s="191" t="s">
        <v>84</v>
      </c>
      <c r="D82" s="192" t="s">
        <v>131</v>
      </c>
      <c r="E82" s="192" t="s">
        <v>112</v>
      </c>
      <c r="F82" s="169">
        <f t="shared" si="1"/>
        <v>32.38</v>
      </c>
      <c r="G82" s="169">
        <v>32.38</v>
      </c>
      <c r="H82" s="169">
        <v>0</v>
      </c>
      <c r="I82" s="169">
        <v>0</v>
      </c>
      <c r="J82" s="194">
        <v>0</v>
      </c>
    </row>
    <row r="83" spans="1:10" ht="19.5" customHeight="1">
      <c r="A83" s="191" t="s">
        <v>36</v>
      </c>
      <c r="B83" s="191" t="s">
        <v>36</v>
      </c>
      <c r="C83" s="191" t="s">
        <v>36</v>
      </c>
      <c r="D83" s="192" t="s">
        <v>36</v>
      </c>
      <c r="E83" s="192" t="s">
        <v>133</v>
      </c>
      <c r="F83" s="169">
        <f t="shared" si="1"/>
        <v>3466.92</v>
      </c>
      <c r="G83" s="169">
        <v>1146.01</v>
      </c>
      <c r="H83" s="169">
        <v>2308.91</v>
      </c>
      <c r="I83" s="169">
        <v>12</v>
      </c>
      <c r="J83" s="194">
        <v>0</v>
      </c>
    </row>
    <row r="84" spans="1:10" ht="19.5" customHeight="1">
      <c r="A84" s="191" t="s">
        <v>87</v>
      </c>
      <c r="B84" s="191" t="s">
        <v>90</v>
      </c>
      <c r="C84" s="191" t="s">
        <v>101</v>
      </c>
      <c r="D84" s="192" t="s">
        <v>134</v>
      </c>
      <c r="E84" s="192" t="s">
        <v>115</v>
      </c>
      <c r="F84" s="169">
        <f t="shared" si="1"/>
        <v>15</v>
      </c>
      <c r="G84" s="169">
        <v>0</v>
      </c>
      <c r="H84" s="169">
        <v>15</v>
      </c>
      <c r="I84" s="169">
        <v>0</v>
      </c>
      <c r="J84" s="194">
        <v>0</v>
      </c>
    </row>
    <row r="85" spans="1:10" ht="19.5" customHeight="1">
      <c r="A85" s="191" t="s">
        <v>87</v>
      </c>
      <c r="B85" s="191" t="s">
        <v>84</v>
      </c>
      <c r="C85" s="191" t="s">
        <v>88</v>
      </c>
      <c r="D85" s="192" t="s">
        <v>134</v>
      </c>
      <c r="E85" s="192" t="s">
        <v>89</v>
      </c>
      <c r="F85" s="169">
        <f t="shared" si="1"/>
        <v>826.63</v>
      </c>
      <c r="G85" s="169">
        <v>826.63</v>
      </c>
      <c r="H85" s="169">
        <v>0</v>
      </c>
      <c r="I85" s="169">
        <v>0</v>
      </c>
      <c r="J85" s="194">
        <v>0</v>
      </c>
    </row>
    <row r="86" spans="1:10" ht="19.5" customHeight="1">
      <c r="A86" s="191" t="s">
        <v>87</v>
      </c>
      <c r="B86" s="191" t="s">
        <v>84</v>
      </c>
      <c r="C86" s="191" t="s">
        <v>90</v>
      </c>
      <c r="D86" s="192" t="s">
        <v>134</v>
      </c>
      <c r="E86" s="192" t="s">
        <v>91</v>
      </c>
      <c r="F86" s="169">
        <f t="shared" si="1"/>
        <v>2064.85</v>
      </c>
      <c r="G86" s="169">
        <v>0</v>
      </c>
      <c r="H86" s="169">
        <v>2052.85</v>
      </c>
      <c r="I86" s="169">
        <v>12</v>
      </c>
      <c r="J86" s="194">
        <v>0</v>
      </c>
    </row>
    <row r="87" spans="1:10" ht="19.5" customHeight="1">
      <c r="A87" s="191" t="s">
        <v>87</v>
      </c>
      <c r="B87" s="191" t="s">
        <v>94</v>
      </c>
      <c r="C87" s="191" t="s">
        <v>94</v>
      </c>
      <c r="D87" s="192" t="s">
        <v>134</v>
      </c>
      <c r="E87" s="192" t="s">
        <v>124</v>
      </c>
      <c r="F87" s="169">
        <f t="shared" si="1"/>
        <v>30.5</v>
      </c>
      <c r="G87" s="169">
        <v>0</v>
      </c>
      <c r="H87" s="169">
        <v>30.5</v>
      </c>
      <c r="I87" s="169">
        <v>0</v>
      </c>
      <c r="J87" s="194">
        <v>0</v>
      </c>
    </row>
    <row r="88" spans="1:10" ht="19.5" customHeight="1">
      <c r="A88" s="191" t="s">
        <v>87</v>
      </c>
      <c r="B88" s="191" t="s">
        <v>94</v>
      </c>
      <c r="C88" s="191" t="s">
        <v>92</v>
      </c>
      <c r="D88" s="192" t="s">
        <v>134</v>
      </c>
      <c r="E88" s="192" t="s">
        <v>95</v>
      </c>
      <c r="F88" s="169">
        <f t="shared" si="1"/>
        <v>106.32</v>
      </c>
      <c r="G88" s="169">
        <v>0</v>
      </c>
      <c r="H88" s="169">
        <v>106.32</v>
      </c>
      <c r="I88" s="169">
        <v>0</v>
      </c>
      <c r="J88" s="194">
        <v>0</v>
      </c>
    </row>
    <row r="89" spans="1:10" ht="19.5" customHeight="1">
      <c r="A89" s="191" t="s">
        <v>87</v>
      </c>
      <c r="B89" s="191" t="s">
        <v>116</v>
      </c>
      <c r="C89" s="191" t="s">
        <v>90</v>
      </c>
      <c r="D89" s="192" t="s">
        <v>134</v>
      </c>
      <c r="E89" s="192" t="s">
        <v>117</v>
      </c>
      <c r="F89" s="169">
        <f t="shared" si="1"/>
        <v>60</v>
      </c>
      <c r="G89" s="169">
        <v>0</v>
      </c>
      <c r="H89" s="169">
        <v>60</v>
      </c>
      <c r="I89" s="169">
        <v>0</v>
      </c>
      <c r="J89" s="194">
        <v>0</v>
      </c>
    </row>
    <row r="90" spans="1:10" ht="19.5" customHeight="1">
      <c r="A90" s="191" t="s">
        <v>87</v>
      </c>
      <c r="B90" s="191" t="s">
        <v>92</v>
      </c>
      <c r="C90" s="191" t="s">
        <v>92</v>
      </c>
      <c r="D90" s="192" t="s">
        <v>134</v>
      </c>
      <c r="E90" s="192" t="s">
        <v>96</v>
      </c>
      <c r="F90" s="169">
        <f t="shared" si="1"/>
        <v>26.5</v>
      </c>
      <c r="G90" s="169">
        <v>0</v>
      </c>
      <c r="H90" s="169">
        <v>26.5</v>
      </c>
      <c r="I90" s="169">
        <v>0</v>
      </c>
      <c r="J90" s="194">
        <v>0</v>
      </c>
    </row>
    <row r="91" spans="1:10" ht="19.5" customHeight="1">
      <c r="A91" s="191" t="s">
        <v>97</v>
      </c>
      <c r="B91" s="191" t="s">
        <v>98</v>
      </c>
      <c r="C91" s="191" t="s">
        <v>98</v>
      </c>
      <c r="D91" s="192" t="s">
        <v>134</v>
      </c>
      <c r="E91" s="192" t="s">
        <v>100</v>
      </c>
      <c r="F91" s="169">
        <f t="shared" si="1"/>
        <v>89</v>
      </c>
      <c r="G91" s="169">
        <v>89</v>
      </c>
      <c r="H91" s="169">
        <v>0</v>
      </c>
      <c r="I91" s="169">
        <v>0</v>
      </c>
      <c r="J91" s="194">
        <v>0</v>
      </c>
    </row>
    <row r="92" spans="1:10" ht="19.5" customHeight="1">
      <c r="A92" s="191" t="s">
        <v>97</v>
      </c>
      <c r="B92" s="191" t="s">
        <v>98</v>
      </c>
      <c r="C92" s="191" t="s">
        <v>101</v>
      </c>
      <c r="D92" s="192" t="s">
        <v>134</v>
      </c>
      <c r="E92" s="192" t="s">
        <v>102</v>
      </c>
      <c r="F92" s="169">
        <f t="shared" si="1"/>
        <v>49</v>
      </c>
      <c r="G92" s="169">
        <v>49</v>
      </c>
      <c r="H92" s="169">
        <v>0</v>
      </c>
      <c r="I92" s="169">
        <v>0</v>
      </c>
      <c r="J92" s="194">
        <v>0</v>
      </c>
    </row>
    <row r="93" spans="1:10" ht="19.5" customHeight="1">
      <c r="A93" s="191" t="s">
        <v>103</v>
      </c>
      <c r="B93" s="191" t="s">
        <v>104</v>
      </c>
      <c r="C93" s="191" t="s">
        <v>90</v>
      </c>
      <c r="D93" s="192" t="s">
        <v>134</v>
      </c>
      <c r="E93" s="192" t="s">
        <v>105</v>
      </c>
      <c r="F93" s="169">
        <f t="shared" si="1"/>
        <v>67</v>
      </c>
      <c r="G93" s="169">
        <v>67</v>
      </c>
      <c r="H93" s="169">
        <v>0</v>
      </c>
      <c r="I93" s="169">
        <v>0</v>
      </c>
      <c r="J93" s="194">
        <v>0</v>
      </c>
    </row>
    <row r="94" spans="1:10" ht="19.5" customHeight="1">
      <c r="A94" s="191" t="s">
        <v>106</v>
      </c>
      <c r="B94" s="191" t="s">
        <v>88</v>
      </c>
      <c r="C94" s="191" t="s">
        <v>101</v>
      </c>
      <c r="D94" s="192" t="s">
        <v>134</v>
      </c>
      <c r="E94" s="192" t="s">
        <v>107</v>
      </c>
      <c r="F94" s="169">
        <f t="shared" si="1"/>
        <v>8.7</v>
      </c>
      <c r="G94" s="169">
        <v>0</v>
      </c>
      <c r="H94" s="169">
        <v>8.7</v>
      </c>
      <c r="I94" s="169">
        <v>0</v>
      </c>
      <c r="J94" s="194">
        <v>0</v>
      </c>
    </row>
    <row r="95" spans="1:10" ht="19.5" customHeight="1">
      <c r="A95" s="191" t="s">
        <v>106</v>
      </c>
      <c r="B95" s="191" t="s">
        <v>88</v>
      </c>
      <c r="C95" s="191" t="s">
        <v>92</v>
      </c>
      <c r="D95" s="192" t="s">
        <v>134</v>
      </c>
      <c r="E95" s="192" t="s">
        <v>108</v>
      </c>
      <c r="F95" s="169">
        <f t="shared" si="1"/>
        <v>9.04</v>
      </c>
      <c r="G95" s="169">
        <v>0</v>
      </c>
      <c r="H95" s="169">
        <v>9.04</v>
      </c>
      <c r="I95" s="169">
        <v>0</v>
      </c>
      <c r="J95" s="194">
        <v>0</v>
      </c>
    </row>
    <row r="96" spans="1:10" ht="19.5" customHeight="1">
      <c r="A96" s="191" t="s">
        <v>110</v>
      </c>
      <c r="B96" s="191" t="s">
        <v>90</v>
      </c>
      <c r="C96" s="191" t="s">
        <v>88</v>
      </c>
      <c r="D96" s="192" t="s">
        <v>134</v>
      </c>
      <c r="E96" s="192" t="s">
        <v>111</v>
      </c>
      <c r="F96" s="169">
        <f t="shared" si="1"/>
        <v>73.77</v>
      </c>
      <c r="G96" s="169">
        <v>73.77</v>
      </c>
      <c r="H96" s="169">
        <v>0</v>
      </c>
      <c r="I96" s="169">
        <v>0</v>
      </c>
      <c r="J96" s="194">
        <v>0</v>
      </c>
    </row>
    <row r="97" spans="1:10" ht="19.5" customHeight="1">
      <c r="A97" s="191" t="s">
        <v>110</v>
      </c>
      <c r="B97" s="191" t="s">
        <v>90</v>
      </c>
      <c r="C97" s="191" t="s">
        <v>84</v>
      </c>
      <c r="D97" s="192" t="s">
        <v>134</v>
      </c>
      <c r="E97" s="192" t="s">
        <v>112</v>
      </c>
      <c r="F97" s="169">
        <f t="shared" si="1"/>
        <v>40.61</v>
      </c>
      <c r="G97" s="169">
        <v>40.61</v>
      </c>
      <c r="H97" s="169">
        <v>0</v>
      </c>
      <c r="I97" s="169">
        <v>0</v>
      </c>
      <c r="J97" s="194">
        <v>0</v>
      </c>
    </row>
    <row r="98" spans="1:10" ht="19.5" customHeight="1">
      <c r="A98" s="191" t="s">
        <v>36</v>
      </c>
      <c r="B98" s="191" t="s">
        <v>36</v>
      </c>
      <c r="C98" s="191" t="s">
        <v>36</v>
      </c>
      <c r="D98" s="192" t="s">
        <v>36</v>
      </c>
      <c r="E98" s="192" t="s">
        <v>135</v>
      </c>
      <c r="F98" s="169">
        <f t="shared" si="1"/>
        <v>2369.0299999999997</v>
      </c>
      <c r="G98" s="169">
        <v>1090.03</v>
      </c>
      <c r="H98" s="169">
        <v>1265</v>
      </c>
      <c r="I98" s="169">
        <v>14</v>
      </c>
      <c r="J98" s="194">
        <v>0</v>
      </c>
    </row>
    <row r="99" spans="1:10" ht="19.5" customHeight="1">
      <c r="A99" s="191" t="s">
        <v>87</v>
      </c>
      <c r="B99" s="191" t="s">
        <v>84</v>
      </c>
      <c r="C99" s="191" t="s">
        <v>88</v>
      </c>
      <c r="D99" s="192" t="s">
        <v>136</v>
      </c>
      <c r="E99" s="192" t="s">
        <v>89</v>
      </c>
      <c r="F99" s="169">
        <f t="shared" si="1"/>
        <v>757.48</v>
      </c>
      <c r="G99" s="169">
        <v>757.48</v>
      </c>
      <c r="H99" s="169">
        <v>0</v>
      </c>
      <c r="I99" s="169">
        <v>0</v>
      </c>
      <c r="J99" s="194">
        <v>0</v>
      </c>
    </row>
    <row r="100" spans="1:10" ht="19.5" customHeight="1">
      <c r="A100" s="191" t="s">
        <v>87</v>
      </c>
      <c r="B100" s="191" t="s">
        <v>84</v>
      </c>
      <c r="C100" s="191" t="s">
        <v>90</v>
      </c>
      <c r="D100" s="192" t="s">
        <v>136</v>
      </c>
      <c r="E100" s="192" t="s">
        <v>91</v>
      </c>
      <c r="F100" s="169">
        <f t="shared" si="1"/>
        <v>1107.78</v>
      </c>
      <c r="G100" s="169">
        <v>18.5</v>
      </c>
      <c r="H100" s="169">
        <v>1075.28</v>
      </c>
      <c r="I100" s="169">
        <v>14</v>
      </c>
      <c r="J100" s="194">
        <v>0</v>
      </c>
    </row>
    <row r="101" spans="1:10" ht="19.5" customHeight="1">
      <c r="A101" s="191" t="s">
        <v>87</v>
      </c>
      <c r="B101" s="191" t="s">
        <v>94</v>
      </c>
      <c r="C101" s="191" t="s">
        <v>94</v>
      </c>
      <c r="D101" s="192" t="s">
        <v>136</v>
      </c>
      <c r="E101" s="192" t="s">
        <v>124</v>
      </c>
      <c r="F101" s="169">
        <f t="shared" si="1"/>
        <v>0.3</v>
      </c>
      <c r="G101" s="169">
        <v>0</v>
      </c>
      <c r="H101" s="169">
        <v>0.3</v>
      </c>
      <c r="I101" s="169">
        <v>0</v>
      </c>
      <c r="J101" s="194">
        <v>0</v>
      </c>
    </row>
    <row r="102" spans="1:10" ht="19.5" customHeight="1">
      <c r="A102" s="191" t="s">
        <v>87</v>
      </c>
      <c r="B102" s="191" t="s">
        <v>94</v>
      </c>
      <c r="C102" s="191" t="s">
        <v>92</v>
      </c>
      <c r="D102" s="192" t="s">
        <v>136</v>
      </c>
      <c r="E102" s="192" t="s">
        <v>95</v>
      </c>
      <c r="F102" s="169">
        <f t="shared" si="1"/>
        <v>49.42</v>
      </c>
      <c r="G102" s="169">
        <v>0</v>
      </c>
      <c r="H102" s="169">
        <v>49.42</v>
      </c>
      <c r="I102" s="169">
        <v>0</v>
      </c>
      <c r="J102" s="194">
        <v>0</v>
      </c>
    </row>
    <row r="103" spans="1:10" ht="19.5" customHeight="1">
      <c r="A103" s="191" t="s">
        <v>87</v>
      </c>
      <c r="B103" s="191" t="s">
        <v>116</v>
      </c>
      <c r="C103" s="191" t="s">
        <v>90</v>
      </c>
      <c r="D103" s="192" t="s">
        <v>136</v>
      </c>
      <c r="E103" s="192" t="s">
        <v>117</v>
      </c>
      <c r="F103" s="169">
        <f t="shared" si="1"/>
        <v>140</v>
      </c>
      <c r="G103" s="169">
        <v>0</v>
      </c>
      <c r="H103" s="169">
        <v>140</v>
      </c>
      <c r="I103" s="169">
        <v>0</v>
      </c>
      <c r="J103" s="194">
        <v>0</v>
      </c>
    </row>
    <row r="104" spans="1:10" ht="19.5" customHeight="1">
      <c r="A104" s="191" t="s">
        <v>97</v>
      </c>
      <c r="B104" s="191" t="s">
        <v>98</v>
      </c>
      <c r="C104" s="191" t="s">
        <v>90</v>
      </c>
      <c r="D104" s="192" t="s">
        <v>136</v>
      </c>
      <c r="E104" s="192" t="s">
        <v>99</v>
      </c>
      <c r="F104" s="169">
        <f t="shared" si="1"/>
        <v>25.46</v>
      </c>
      <c r="G104" s="169">
        <v>25.46</v>
      </c>
      <c r="H104" s="169">
        <v>0</v>
      </c>
      <c r="I104" s="169">
        <v>0</v>
      </c>
      <c r="J104" s="194">
        <v>0</v>
      </c>
    </row>
    <row r="105" spans="1:10" ht="19.5" customHeight="1">
      <c r="A105" s="191" t="s">
        <v>97</v>
      </c>
      <c r="B105" s="191" t="s">
        <v>98</v>
      </c>
      <c r="C105" s="191" t="s">
        <v>98</v>
      </c>
      <c r="D105" s="192" t="s">
        <v>136</v>
      </c>
      <c r="E105" s="192" t="s">
        <v>100</v>
      </c>
      <c r="F105" s="169">
        <f t="shared" si="1"/>
        <v>95.97</v>
      </c>
      <c r="G105" s="169">
        <v>95.97</v>
      </c>
      <c r="H105" s="169">
        <v>0</v>
      </c>
      <c r="I105" s="169">
        <v>0</v>
      </c>
      <c r="J105" s="194">
        <v>0</v>
      </c>
    </row>
    <row r="106" spans="1:10" ht="19.5" customHeight="1">
      <c r="A106" s="191" t="s">
        <v>97</v>
      </c>
      <c r="B106" s="191" t="s">
        <v>98</v>
      </c>
      <c r="C106" s="191" t="s">
        <v>101</v>
      </c>
      <c r="D106" s="192" t="s">
        <v>136</v>
      </c>
      <c r="E106" s="192" t="s">
        <v>102</v>
      </c>
      <c r="F106" s="169">
        <f t="shared" si="1"/>
        <v>47.99</v>
      </c>
      <c r="G106" s="169">
        <v>47.99</v>
      </c>
      <c r="H106" s="169">
        <v>0</v>
      </c>
      <c r="I106" s="169">
        <v>0</v>
      </c>
      <c r="J106" s="194">
        <v>0</v>
      </c>
    </row>
    <row r="107" spans="1:10" ht="19.5" customHeight="1">
      <c r="A107" s="191" t="s">
        <v>97</v>
      </c>
      <c r="B107" s="191" t="s">
        <v>83</v>
      </c>
      <c r="C107" s="191" t="s">
        <v>88</v>
      </c>
      <c r="D107" s="192" t="s">
        <v>136</v>
      </c>
      <c r="E107" s="192" t="s">
        <v>118</v>
      </c>
      <c r="F107" s="169">
        <f t="shared" si="1"/>
        <v>15</v>
      </c>
      <c r="G107" s="169">
        <v>15</v>
      </c>
      <c r="H107" s="169">
        <v>0</v>
      </c>
      <c r="I107" s="169">
        <v>0</v>
      </c>
      <c r="J107" s="194">
        <v>0</v>
      </c>
    </row>
    <row r="108" spans="1:10" ht="19.5" customHeight="1">
      <c r="A108" s="191" t="s">
        <v>103</v>
      </c>
      <c r="B108" s="191" t="s">
        <v>104</v>
      </c>
      <c r="C108" s="191" t="s">
        <v>90</v>
      </c>
      <c r="D108" s="192" t="s">
        <v>136</v>
      </c>
      <c r="E108" s="192" t="s">
        <v>105</v>
      </c>
      <c r="F108" s="169">
        <f t="shared" si="1"/>
        <v>45.68</v>
      </c>
      <c r="G108" s="169">
        <v>45.68</v>
      </c>
      <c r="H108" s="169">
        <v>0</v>
      </c>
      <c r="I108" s="169">
        <v>0</v>
      </c>
      <c r="J108" s="194">
        <v>0</v>
      </c>
    </row>
    <row r="109" spans="1:10" ht="19.5" customHeight="1">
      <c r="A109" s="191" t="s">
        <v>110</v>
      </c>
      <c r="B109" s="191" t="s">
        <v>90</v>
      </c>
      <c r="C109" s="191" t="s">
        <v>88</v>
      </c>
      <c r="D109" s="192" t="s">
        <v>136</v>
      </c>
      <c r="E109" s="192" t="s">
        <v>111</v>
      </c>
      <c r="F109" s="169">
        <f t="shared" si="1"/>
        <v>83.95</v>
      </c>
      <c r="G109" s="169">
        <v>83.95</v>
      </c>
      <c r="H109" s="169">
        <v>0</v>
      </c>
      <c r="I109" s="169">
        <v>0</v>
      </c>
      <c r="J109" s="194">
        <v>0</v>
      </c>
    </row>
    <row r="110" spans="1:10" ht="19.5" customHeight="1">
      <c r="A110" s="191" t="s">
        <v>36</v>
      </c>
      <c r="B110" s="191" t="s">
        <v>36</v>
      </c>
      <c r="C110" s="191" t="s">
        <v>36</v>
      </c>
      <c r="D110" s="192" t="s">
        <v>36</v>
      </c>
      <c r="E110" s="192" t="s">
        <v>137</v>
      </c>
      <c r="F110" s="169">
        <f t="shared" si="1"/>
        <v>3964.46</v>
      </c>
      <c r="G110" s="169">
        <v>1101.94</v>
      </c>
      <c r="H110" s="169">
        <v>2838.52</v>
      </c>
      <c r="I110" s="169">
        <v>24</v>
      </c>
      <c r="J110" s="194">
        <v>0</v>
      </c>
    </row>
    <row r="111" spans="1:10" ht="19.5" customHeight="1">
      <c r="A111" s="191" t="s">
        <v>82</v>
      </c>
      <c r="B111" s="191" t="s">
        <v>83</v>
      </c>
      <c r="C111" s="191" t="s">
        <v>84</v>
      </c>
      <c r="D111" s="192" t="s">
        <v>138</v>
      </c>
      <c r="E111" s="192" t="s">
        <v>86</v>
      </c>
      <c r="F111" s="169">
        <f t="shared" si="1"/>
        <v>0.5</v>
      </c>
      <c r="G111" s="169">
        <v>0.5</v>
      </c>
      <c r="H111" s="169">
        <v>0</v>
      </c>
      <c r="I111" s="169">
        <v>0</v>
      </c>
      <c r="J111" s="194">
        <v>0</v>
      </c>
    </row>
    <row r="112" spans="1:10" ht="19.5" customHeight="1">
      <c r="A112" s="191" t="s">
        <v>87</v>
      </c>
      <c r="B112" s="191" t="s">
        <v>90</v>
      </c>
      <c r="C112" s="191" t="s">
        <v>101</v>
      </c>
      <c r="D112" s="192" t="s">
        <v>138</v>
      </c>
      <c r="E112" s="192" t="s">
        <v>115</v>
      </c>
      <c r="F112" s="169">
        <f t="shared" si="1"/>
        <v>15</v>
      </c>
      <c r="G112" s="169">
        <v>0</v>
      </c>
      <c r="H112" s="169">
        <v>15</v>
      </c>
      <c r="I112" s="169">
        <v>0</v>
      </c>
      <c r="J112" s="194">
        <v>0</v>
      </c>
    </row>
    <row r="113" spans="1:10" ht="19.5" customHeight="1">
      <c r="A113" s="191" t="s">
        <v>87</v>
      </c>
      <c r="B113" s="191" t="s">
        <v>84</v>
      </c>
      <c r="C113" s="191" t="s">
        <v>88</v>
      </c>
      <c r="D113" s="192" t="s">
        <v>138</v>
      </c>
      <c r="E113" s="192" t="s">
        <v>89</v>
      </c>
      <c r="F113" s="169">
        <f t="shared" si="1"/>
        <v>791.18</v>
      </c>
      <c r="G113" s="169">
        <v>791.18</v>
      </c>
      <c r="H113" s="169">
        <v>0</v>
      </c>
      <c r="I113" s="169">
        <v>0</v>
      </c>
      <c r="J113" s="194">
        <v>0</v>
      </c>
    </row>
    <row r="114" spans="1:10" ht="19.5" customHeight="1">
      <c r="A114" s="191" t="s">
        <v>87</v>
      </c>
      <c r="B114" s="191" t="s">
        <v>84</v>
      </c>
      <c r="C114" s="191" t="s">
        <v>90</v>
      </c>
      <c r="D114" s="192" t="s">
        <v>138</v>
      </c>
      <c r="E114" s="192" t="s">
        <v>91</v>
      </c>
      <c r="F114" s="169">
        <f t="shared" si="1"/>
        <v>2725.73</v>
      </c>
      <c r="G114" s="169">
        <v>38.3</v>
      </c>
      <c r="H114" s="169">
        <v>2663.43</v>
      </c>
      <c r="I114" s="169">
        <v>24</v>
      </c>
      <c r="J114" s="194">
        <v>0</v>
      </c>
    </row>
    <row r="115" spans="1:10" ht="19.5" customHeight="1">
      <c r="A115" s="191" t="s">
        <v>87</v>
      </c>
      <c r="B115" s="191" t="s">
        <v>94</v>
      </c>
      <c r="C115" s="191" t="s">
        <v>94</v>
      </c>
      <c r="D115" s="192" t="s">
        <v>138</v>
      </c>
      <c r="E115" s="192" t="s">
        <v>124</v>
      </c>
      <c r="F115" s="169">
        <f t="shared" si="1"/>
        <v>0.09</v>
      </c>
      <c r="G115" s="169">
        <v>0</v>
      </c>
      <c r="H115" s="169">
        <v>0.09</v>
      </c>
      <c r="I115" s="169">
        <v>0</v>
      </c>
      <c r="J115" s="194">
        <v>0</v>
      </c>
    </row>
    <row r="116" spans="1:10" ht="19.5" customHeight="1">
      <c r="A116" s="191" t="s">
        <v>87</v>
      </c>
      <c r="B116" s="191" t="s">
        <v>116</v>
      </c>
      <c r="C116" s="191" t="s">
        <v>90</v>
      </c>
      <c r="D116" s="192" t="s">
        <v>138</v>
      </c>
      <c r="E116" s="192" t="s">
        <v>117</v>
      </c>
      <c r="F116" s="169">
        <f t="shared" si="1"/>
        <v>160</v>
      </c>
      <c r="G116" s="169">
        <v>0</v>
      </c>
      <c r="H116" s="169">
        <v>160</v>
      </c>
      <c r="I116" s="169">
        <v>0</v>
      </c>
      <c r="J116" s="194">
        <v>0</v>
      </c>
    </row>
    <row r="117" spans="1:10" ht="19.5" customHeight="1">
      <c r="A117" s="191" t="s">
        <v>97</v>
      </c>
      <c r="B117" s="191" t="s">
        <v>98</v>
      </c>
      <c r="C117" s="191" t="s">
        <v>98</v>
      </c>
      <c r="D117" s="192" t="s">
        <v>138</v>
      </c>
      <c r="E117" s="192" t="s">
        <v>100</v>
      </c>
      <c r="F117" s="169">
        <f t="shared" si="1"/>
        <v>93.9</v>
      </c>
      <c r="G117" s="169">
        <v>93.9</v>
      </c>
      <c r="H117" s="169">
        <v>0</v>
      </c>
      <c r="I117" s="169">
        <v>0</v>
      </c>
      <c r="J117" s="194">
        <v>0</v>
      </c>
    </row>
    <row r="118" spans="1:10" ht="19.5" customHeight="1">
      <c r="A118" s="191" t="s">
        <v>97</v>
      </c>
      <c r="B118" s="191" t="s">
        <v>98</v>
      </c>
      <c r="C118" s="191" t="s">
        <v>101</v>
      </c>
      <c r="D118" s="192" t="s">
        <v>138</v>
      </c>
      <c r="E118" s="192" t="s">
        <v>102</v>
      </c>
      <c r="F118" s="169">
        <f t="shared" si="1"/>
        <v>40</v>
      </c>
      <c r="G118" s="169">
        <v>40</v>
      </c>
      <c r="H118" s="169">
        <v>0</v>
      </c>
      <c r="I118" s="169">
        <v>0</v>
      </c>
      <c r="J118" s="194">
        <v>0</v>
      </c>
    </row>
    <row r="119" spans="1:10" ht="19.5" customHeight="1">
      <c r="A119" s="191" t="s">
        <v>103</v>
      </c>
      <c r="B119" s="191" t="s">
        <v>104</v>
      </c>
      <c r="C119" s="191" t="s">
        <v>90</v>
      </c>
      <c r="D119" s="192" t="s">
        <v>138</v>
      </c>
      <c r="E119" s="192" t="s">
        <v>105</v>
      </c>
      <c r="F119" s="169">
        <f t="shared" si="1"/>
        <v>42</v>
      </c>
      <c r="G119" s="169">
        <v>42</v>
      </c>
      <c r="H119" s="169">
        <v>0</v>
      </c>
      <c r="I119" s="169">
        <v>0</v>
      </c>
      <c r="J119" s="194">
        <v>0</v>
      </c>
    </row>
    <row r="120" spans="1:10" ht="19.5" customHeight="1">
      <c r="A120" s="191" t="s">
        <v>110</v>
      </c>
      <c r="B120" s="191" t="s">
        <v>90</v>
      </c>
      <c r="C120" s="191" t="s">
        <v>88</v>
      </c>
      <c r="D120" s="192" t="s">
        <v>138</v>
      </c>
      <c r="E120" s="192" t="s">
        <v>111</v>
      </c>
      <c r="F120" s="169">
        <f t="shared" si="1"/>
        <v>96.06</v>
      </c>
      <c r="G120" s="169">
        <v>96.06</v>
      </c>
      <c r="H120" s="169">
        <v>0</v>
      </c>
      <c r="I120" s="169">
        <v>0</v>
      </c>
      <c r="J120" s="194">
        <v>0</v>
      </c>
    </row>
    <row r="121" spans="1:10" ht="19.5" customHeight="1">
      <c r="A121" s="191" t="s">
        <v>36</v>
      </c>
      <c r="B121" s="191" t="s">
        <v>36</v>
      </c>
      <c r="C121" s="191" t="s">
        <v>36</v>
      </c>
      <c r="D121" s="192" t="s">
        <v>36</v>
      </c>
      <c r="E121" s="192" t="s">
        <v>139</v>
      </c>
      <c r="F121" s="169">
        <f t="shared" si="1"/>
        <v>3297.73</v>
      </c>
      <c r="G121" s="169">
        <v>383.81</v>
      </c>
      <c r="H121" s="169">
        <v>2908.92</v>
      </c>
      <c r="I121" s="169">
        <v>5</v>
      </c>
      <c r="J121" s="194">
        <v>0</v>
      </c>
    </row>
    <row r="122" spans="1:10" ht="19.5" customHeight="1">
      <c r="A122" s="191" t="s">
        <v>120</v>
      </c>
      <c r="B122" s="191" t="s">
        <v>121</v>
      </c>
      <c r="C122" s="191" t="s">
        <v>92</v>
      </c>
      <c r="D122" s="192" t="s">
        <v>140</v>
      </c>
      <c r="E122" s="192" t="s">
        <v>123</v>
      </c>
      <c r="F122" s="169">
        <f t="shared" si="1"/>
        <v>3.33</v>
      </c>
      <c r="G122" s="169">
        <v>0</v>
      </c>
      <c r="H122" s="169">
        <v>3.33</v>
      </c>
      <c r="I122" s="169">
        <v>0</v>
      </c>
      <c r="J122" s="194">
        <v>0</v>
      </c>
    </row>
    <row r="123" spans="1:10" ht="19.5" customHeight="1">
      <c r="A123" s="191" t="s">
        <v>87</v>
      </c>
      <c r="B123" s="191" t="s">
        <v>90</v>
      </c>
      <c r="C123" s="191" t="s">
        <v>101</v>
      </c>
      <c r="D123" s="192" t="s">
        <v>140</v>
      </c>
      <c r="E123" s="192" t="s">
        <v>115</v>
      </c>
      <c r="F123" s="169">
        <f t="shared" si="1"/>
        <v>13.2</v>
      </c>
      <c r="G123" s="169">
        <v>0</v>
      </c>
      <c r="H123" s="169">
        <v>13.2</v>
      </c>
      <c r="I123" s="169">
        <v>0</v>
      </c>
      <c r="J123" s="194">
        <v>0</v>
      </c>
    </row>
    <row r="124" spans="1:10" ht="19.5" customHeight="1">
      <c r="A124" s="191" t="s">
        <v>87</v>
      </c>
      <c r="B124" s="191" t="s">
        <v>84</v>
      </c>
      <c r="C124" s="191" t="s">
        <v>88</v>
      </c>
      <c r="D124" s="192" t="s">
        <v>140</v>
      </c>
      <c r="E124" s="192" t="s">
        <v>89</v>
      </c>
      <c r="F124" s="169">
        <f t="shared" si="1"/>
        <v>276.75</v>
      </c>
      <c r="G124" s="169">
        <v>276.75</v>
      </c>
      <c r="H124" s="169">
        <v>0</v>
      </c>
      <c r="I124" s="169">
        <v>0</v>
      </c>
      <c r="J124" s="194">
        <v>0</v>
      </c>
    </row>
    <row r="125" spans="1:10" ht="19.5" customHeight="1">
      <c r="A125" s="191" t="s">
        <v>87</v>
      </c>
      <c r="B125" s="191" t="s">
        <v>84</v>
      </c>
      <c r="C125" s="191" t="s">
        <v>90</v>
      </c>
      <c r="D125" s="192" t="s">
        <v>140</v>
      </c>
      <c r="E125" s="192" t="s">
        <v>91</v>
      </c>
      <c r="F125" s="169">
        <f t="shared" si="1"/>
        <v>1647.47</v>
      </c>
      <c r="G125" s="169">
        <v>0</v>
      </c>
      <c r="H125" s="169">
        <v>1642.47</v>
      </c>
      <c r="I125" s="169">
        <v>5</v>
      </c>
      <c r="J125" s="194">
        <v>0</v>
      </c>
    </row>
    <row r="126" spans="1:10" ht="19.5" customHeight="1">
      <c r="A126" s="191" t="s">
        <v>87</v>
      </c>
      <c r="B126" s="191" t="s">
        <v>94</v>
      </c>
      <c r="C126" s="191" t="s">
        <v>94</v>
      </c>
      <c r="D126" s="192" t="s">
        <v>140</v>
      </c>
      <c r="E126" s="192" t="s">
        <v>124</v>
      </c>
      <c r="F126" s="169">
        <f t="shared" si="1"/>
        <v>0.05</v>
      </c>
      <c r="G126" s="169">
        <v>0</v>
      </c>
      <c r="H126" s="169">
        <v>0.05</v>
      </c>
      <c r="I126" s="169">
        <v>0</v>
      </c>
      <c r="J126" s="194">
        <v>0</v>
      </c>
    </row>
    <row r="127" spans="1:10" ht="19.5" customHeight="1">
      <c r="A127" s="191" t="s">
        <v>87</v>
      </c>
      <c r="B127" s="191" t="s">
        <v>94</v>
      </c>
      <c r="C127" s="191" t="s">
        <v>92</v>
      </c>
      <c r="D127" s="192" t="s">
        <v>140</v>
      </c>
      <c r="E127" s="192" t="s">
        <v>95</v>
      </c>
      <c r="F127" s="169">
        <f t="shared" si="1"/>
        <v>10.64</v>
      </c>
      <c r="G127" s="169">
        <v>0</v>
      </c>
      <c r="H127" s="169">
        <v>10.64</v>
      </c>
      <c r="I127" s="169">
        <v>0</v>
      </c>
      <c r="J127" s="194">
        <v>0</v>
      </c>
    </row>
    <row r="128" spans="1:10" ht="19.5" customHeight="1">
      <c r="A128" s="191" t="s">
        <v>87</v>
      </c>
      <c r="B128" s="191" t="s">
        <v>116</v>
      </c>
      <c r="C128" s="191" t="s">
        <v>90</v>
      </c>
      <c r="D128" s="192" t="s">
        <v>140</v>
      </c>
      <c r="E128" s="192" t="s">
        <v>117</v>
      </c>
      <c r="F128" s="169">
        <f t="shared" si="1"/>
        <v>30</v>
      </c>
      <c r="G128" s="169">
        <v>0</v>
      </c>
      <c r="H128" s="169">
        <v>30</v>
      </c>
      <c r="I128" s="169">
        <v>0</v>
      </c>
      <c r="J128" s="194">
        <v>0</v>
      </c>
    </row>
    <row r="129" spans="1:10" ht="19.5" customHeight="1">
      <c r="A129" s="191" t="s">
        <v>87</v>
      </c>
      <c r="B129" s="191" t="s">
        <v>92</v>
      </c>
      <c r="C129" s="191" t="s">
        <v>92</v>
      </c>
      <c r="D129" s="192" t="s">
        <v>140</v>
      </c>
      <c r="E129" s="192" t="s">
        <v>96</v>
      </c>
      <c r="F129" s="169">
        <f t="shared" si="1"/>
        <v>24.89</v>
      </c>
      <c r="G129" s="169">
        <v>0</v>
      </c>
      <c r="H129" s="169">
        <v>24.89</v>
      </c>
      <c r="I129" s="169">
        <v>0</v>
      </c>
      <c r="J129" s="194">
        <v>0</v>
      </c>
    </row>
    <row r="130" spans="1:10" ht="19.5" customHeight="1">
      <c r="A130" s="191" t="s">
        <v>97</v>
      </c>
      <c r="B130" s="191" t="s">
        <v>98</v>
      </c>
      <c r="C130" s="191" t="s">
        <v>98</v>
      </c>
      <c r="D130" s="192" t="s">
        <v>140</v>
      </c>
      <c r="E130" s="192" t="s">
        <v>100</v>
      </c>
      <c r="F130" s="169">
        <f t="shared" si="1"/>
        <v>27.33</v>
      </c>
      <c r="G130" s="169">
        <v>27.33</v>
      </c>
      <c r="H130" s="169">
        <v>0</v>
      </c>
      <c r="I130" s="169">
        <v>0</v>
      </c>
      <c r="J130" s="194">
        <v>0</v>
      </c>
    </row>
    <row r="131" spans="1:10" ht="19.5" customHeight="1">
      <c r="A131" s="191" t="s">
        <v>97</v>
      </c>
      <c r="B131" s="191" t="s">
        <v>98</v>
      </c>
      <c r="C131" s="191" t="s">
        <v>101</v>
      </c>
      <c r="D131" s="192" t="s">
        <v>140</v>
      </c>
      <c r="E131" s="192" t="s">
        <v>102</v>
      </c>
      <c r="F131" s="169">
        <f t="shared" si="1"/>
        <v>20</v>
      </c>
      <c r="G131" s="169">
        <v>20</v>
      </c>
      <c r="H131" s="169">
        <v>0</v>
      </c>
      <c r="I131" s="169">
        <v>0</v>
      </c>
      <c r="J131" s="194">
        <v>0</v>
      </c>
    </row>
    <row r="132" spans="1:10" ht="19.5" customHeight="1">
      <c r="A132" s="191" t="s">
        <v>103</v>
      </c>
      <c r="B132" s="191" t="s">
        <v>104</v>
      </c>
      <c r="C132" s="191" t="s">
        <v>90</v>
      </c>
      <c r="D132" s="192" t="s">
        <v>140</v>
      </c>
      <c r="E132" s="192" t="s">
        <v>105</v>
      </c>
      <c r="F132" s="169">
        <f t="shared" si="1"/>
        <v>20</v>
      </c>
      <c r="G132" s="169">
        <v>20</v>
      </c>
      <c r="H132" s="169">
        <v>0</v>
      </c>
      <c r="I132" s="169">
        <v>0</v>
      </c>
      <c r="J132" s="194">
        <v>0</v>
      </c>
    </row>
    <row r="133" spans="1:10" ht="19.5" customHeight="1">
      <c r="A133" s="191" t="s">
        <v>106</v>
      </c>
      <c r="B133" s="191" t="s">
        <v>88</v>
      </c>
      <c r="C133" s="191" t="s">
        <v>101</v>
      </c>
      <c r="D133" s="192" t="s">
        <v>140</v>
      </c>
      <c r="E133" s="192" t="s">
        <v>107</v>
      </c>
      <c r="F133" s="169">
        <f t="shared" si="1"/>
        <v>39.16</v>
      </c>
      <c r="G133" s="169">
        <v>0</v>
      </c>
      <c r="H133" s="169">
        <v>39.16</v>
      </c>
      <c r="I133" s="169">
        <v>0</v>
      </c>
      <c r="J133" s="194">
        <v>0</v>
      </c>
    </row>
    <row r="134" spans="1:10" ht="19.5" customHeight="1">
      <c r="A134" s="191" t="s">
        <v>106</v>
      </c>
      <c r="B134" s="191" t="s">
        <v>88</v>
      </c>
      <c r="C134" s="191" t="s">
        <v>92</v>
      </c>
      <c r="D134" s="192" t="s">
        <v>140</v>
      </c>
      <c r="E134" s="192" t="s">
        <v>108</v>
      </c>
      <c r="F134" s="169">
        <f t="shared" si="1"/>
        <v>43.44</v>
      </c>
      <c r="G134" s="169">
        <v>0</v>
      </c>
      <c r="H134" s="169">
        <v>43.44</v>
      </c>
      <c r="I134" s="169">
        <v>0</v>
      </c>
      <c r="J134" s="194">
        <v>0</v>
      </c>
    </row>
    <row r="135" spans="1:10" ht="19.5" customHeight="1">
      <c r="A135" s="191" t="s">
        <v>106</v>
      </c>
      <c r="B135" s="191" t="s">
        <v>92</v>
      </c>
      <c r="C135" s="191" t="s">
        <v>92</v>
      </c>
      <c r="D135" s="192" t="s">
        <v>140</v>
      </c>
      <c r="E135" s="192" t="s">
        <v>109</v>
      </c>
      <c r="F135" s="169">
        <f aca="true" t="shared" si="2" ref="F135:F198">SUM(G135:J135)</f>
        <v>5.74</v>
      </c>
      <c r="G135" s="169">
        <v>0</v>
      </c>
      <c r="H135" s="169">
        <v>5.74</v>
      </c>
      <c r="I135" s="169">
        <v>0</v>
      </c>
      <c r="J135" s="194">
        <v>0</v>
      </c>
    </row>
    <row r="136" spans="1:10" ht="19.5" customHeight="1">
      <c r="A136" s="191" t="s">
        <v>110</v>
      </c>
      <c r="B136" s="191" t="s">
        <v>90</v>
      </c>
      <c r="C136" s="191" t="s">
        <v>88</v>
      </c>
      <c r="D136" s="192" t="s">
        <v>140</v>
      </c>
      <c r="E136" s="192" t="s">
        <v>111</v>
      </c>
      <c r="F136" s="169">
        <f t="shared" si="2"/>
        <v>25</v>
      </c>
      <c r="G136" s="169">
        <v>25</v>
      </c>
      <c r="H136" s="169">
        <v>0</v>
      </c>
      <c r="I136" s="169">
        <v>0</v>
      </c>
      <c r="J136" s="194">
        <v>0</v>
      </c>
    </row>
    <row r="137" spans="1:10" ht="19.5" customHeight="1">
      <c r="A137" s="191" t="s">
        <v>110</v>
      </c>
      <c r="B137" s="191" t="s">
        <v>90</v>
      </c>
      <c r="C137" s="191" t="s">
        <v>84</v>
      </c>
      <c r="D137" s="192" t="s">
        <v>140</v>
      </c>
      <c r="E137" s="192" t="s">
        <v>112</v>
      </c>
      <c r="F137" s="169">
        <f t="shared" si="2"/>
        <v>14.73</v>
      </c>
      <c r="G137" s="169">
        <v>14.73</v>
      </c>
      <c r="H137" s="169">
        <v>0</v>
      </c>
      <c r="I137" s="169">
        <v>0</v>
      </c>
      <c r="J137" s="194">
        <v>0</v>
      </c>
    </row>
    <row r="138" spans="1:10" ht="19.5" customHeight="1">
      <c r="A138" s="191" t="s">
        <v>125</v>
      </c>
      <c r="B138" s="191" t="s">
        <v>126</v>
      </c>
      <c r="C138" s="191" t="s">
        <v>92</v>
      </c>
      <c r="D138" s="192" t="s">
        <v>140</v>
      </c>
      <c r="E138" s="192" t="s">
        <v>127</v>
      </c>
      <c r="F138" s="169">
        <f t="shared" si="2"/>
        <v>1096</v>
      </c>
      <c r="G138" s="169">
        <v>0</v>
      </c>
      <c r="H138" s="169">
        <v>1096</v>
      </c>
      <c r="I138" s="169">
        <v>0</v>
      </c>
      <c r="J138" s="194">
        <v>0</v>
      </c>
    </row>
    <row r="139" spans="1:10" ht="19.5" customHeight="1">
      <c r="A139" s="191" t="s">
        <v>36</v>
      </c>
      <c r="B139" s="191" t="s">
        <v>36</v>
      </c>
      <c r="C139" s="191" t="s">
        <v>36</v>
      </c>
      <c r="D139" s="192" t="s">
        <v>36</v>
      </c>
      <c r="E139" s="192" t="s">
        <v>141</v>
      </c>
      <c r="F139" s="169">
        <f t="shared" si="2"/>
        <v>3758.64</v>
      </c>
      <c r="G139" s="169">
        <v>2121.14</v>
      </c>
      <c r="H139" s="169">
        <v>1588.5</v>
      </c>
      <c r="I139" s="169">
        <v>49</v>
      </c>
      <c r="J139" s="194">
        <v>0</v>
      </c>
    </row>
    <row r="140" spans="1:10" ht="19.5" customHeight="1">
      <c r="A140" s="191" t="s">
        <v>82</v>
      </c>
      <c r="B140" s="191" t="s">
        <v>83</v>
      </c>
      <c r="C140" s="191" t="s">
        <v>84</v>
      </c>
      <c r="D140" s="192" t="s">
        <v>142</v>
      </c>
      <c r="E140" s="192" t="s">
        <v>86</v>
      </c>
      <c r="F140" s="169">
        <f t="shared" si="2"/>
        <v>1</v>
      </c>
      <c r="G140" s="169">
        <v>1</v>
      </c>
      <c r="H140" s="169">
        <v>0</v>
      </c>
      <c r="I140" s="169">
        <v>0</v>
      </c>
      <c r="J140" s="194">
        <v>0</v>
      </c>
    </row>
    <row r="141" spans="1:10" ht="19.5" customHeight="1">
      <c r="A141" s="191" t="s">
        <v>87</v>
      </c>
      <c r="B141" s="191" t="s">
        <v>84</v>
      </c>
      <c r="C141" s="191" t="s">
        <v>88</v>
      </c>
      <c r="D141" s="192" t="s">
        <v>142</v>
      </c>
      <c r="E141" s="192" t="s">
        <v>89</v>
      </c>
      <c r="F141" s="169">
        <f t="shared" si="2"/>
        <v>1655.2</v>
      </c>
      <c r="G141" s="169">
        <v>1655.2</v>
      </c>
      <c r="H141" s="169">
        <v>0</v>
      </c>
      <c r="I141" s="169">
        <v>0</v>
      </c>
      <c r="J141" s="194">
        <v>0</v>
      </c>
    </row>
    <row r="142" spans="1:10" ht="19.5" customHeight="1">
      <c r="A142" s="191" t="s">
        <v>87</v>
      </c>
      <c r="B142" s="191" t="s">
        <v>84</v>
      </c>
      <c r="C142" s="191" t="s">
        <v>90</v>
      </c>
      <c r="D142" s="192" t="s">
        <v>142</v>
      </c>
      <c r="E142" s="192" t="s">
        <v>91</v>
      </c>
      <c r="F142" s="169">
        <f t="shared" si="2"/>
        <v>1609.42</v>
      </c>
      <c r="G142" s="169">
        <v>0</v>
      </c>
      <c r="H142" s="169">
        <v>1560.42</v>
      </c>
      <c r="I142" s="169">
        <v>49</v>
      </c>
      <c r="J142" s="194">
        <v>0</v>
      </c>
    </row>
    <row r="143" spans="1:10" ht="19.5" customHeight="1">
      <c r="A143" s="191" t="s">
        <v>87</v>
      </c>
      <c r="B143" s="191" t="s">
        <v>94</v>
      </c>
      <c r="C143" s="191" t="s">
        <v>92</v>
      </c>
      <c r="D143" s="192" t="s">
        <v>142</v>
      </c>
      <c r="E143" s="192" t="s">
        <v>95</v>
      </c>
      <c r="F143" s="169">
        <f t="shared" si="2"/>
        <v>28.08</v>
      </c>
      <c r="G143" s="169">
        <v>0</v>
      </c>
      <c r="H143" s="169">
        <v>28.08</v>
      </c>
      <c r="I143" s="169">
        <v>0</v>
      </c>
      <c r="J143" s="194">
        <v>0</v>
      </c>
    </row>
    <row r="144" spans="1:10" ht="19.5" customHeight="1">
      <c r="A144" s="191" t="s">
        <v>97</v>
      </c>
      <c r="B144" s="191" t="s">
        <v>98</v>
      </c>
      <c r="C144" s="191" t="s">
        <v>90</v>
      </c>
      <c r="D144" s="192" t="s">
        <v>142</v>
      </c>
      <c r="E144" s="192" t="s">
        <v>99</v>
      </c>
      <c r="F144" s="169">
        <f t="shared" si="2"/>
        <v>49.22</v>
      </c>
      <c r="G144" s="169">
        <v>49.22</v>
      </c>
      <c r="H144" s="169">
        <v>0</v>
      </c>
      <c r="I144" s="169">
        <v>0</v>
      </c>
      <c r="J144" s="194">
        <v>0</v>
      </c>
    </row>
    <row r="145" spans="1:10" ht="19.5" customHeight="1">
      <c r="A145" s="191" t="s">
        <v>97</v>
      </c>
      <c r="B145" s="191" t="s">
        <v>98</v>
      </c>
      <c r="C145" s="191" t="s">
        <v>98</v>
      </c>
      <c r="D145" s="192" t="s">
        <v>142</v>
      </c>
      <c r="E145" s="192" t="s">
        <v>100</v>
      </c>
      <c r="F145" s="169">
        <f t="shared" si="2"/>
        <v>105.59</v>
      </c>
      <c r="G145" s="169">
        <v>105.59</v>
      </c>
      <c r="H145" s="169">
        <v>0</v>
      </c>
      <c r="I145" s="169">
        <v>0</v>
      </c>
      <c r="J145" s="194">
        <v>0</v>
      </c>
    </row>
    <row r="146" spans="1:10" ht="19.5" customHeight="1">
      <c r="A146" s="191" t="s">
        <v>97</v>
      </c>
      <c r="B146" s="191" t="s">
        <v>98</v>
      </c>
      <c r="C146" s="191" t="s">
        <v>101</v>
      </c>
      <c r="D146" s="192" t="s">
        <v>142</v>
      </c>
      <c r="E146" s="192" t="s">
        <v>102</v>
      </c>
      <c r="F146" s="169">
        <f t="shared" si="2"/>
        <v>52.79</v>
      </c>
      <c r="G146" s="169">
        <v>52.79</v>
      </c>
      <c r="H146" s="169">
        <v>0</v>
      </c>
      <c r="I146" s="169">
        <v>0</v>
      </c>
      <c r="J146" s="194">
        <v>0</v>
      </c>
    </row>
    <row r="147" spans="1:10" ht="19.5" customHeight="1">
      <c r="A147" s="191" t="s">
        <v>103</v>
      </c>
      <c r="B147" s="191" t="s">
        <v>104</v>
      </c>
      <c r="C147" s="191" t="s">
        <v>90</v>
      </c>
      <c r="D147" s="192" t="s">
        <v>142</v>
      </c>
      <c r="E147" s="192" t="s">
        <v>105</v>
      </c>
      <c r="F147" s="169">
        <f t="shared" si="2"/>
        <v>122.78</v>
      </c>
      <c r="G147" s="169">
        <v>122.78</v>
      </c>
      <c r="H147" s="169">
        <v>0</v>
      </c>
      <c r="I147" s="169">
        <v>0</v>
      </c>
      <c r="J147" s="194">
        <v>0</v>
      </c>
    </row>
    <row r="148" spans="1:10" ht="19.5" customHeight="1">
      <c r="A148" s="191" t="s">
        <v>110</v>
      </c>
      <c r="B148" s="191" t="s">
        <v>90</v>
      </c>
      <c r="C148" s="191" t="s">
        <v>88</v>
      </c>
      <c r="D148" s="192" t="s">
        <v>142</v>
      </c>
      <c r="E148" s="192" t="s">
        <v>111</v>
      </c>
      <c r="F148" s="169">
        <f t="shared" si="2"/>
        <v>92.98</v>
      </c>
      <c r="G148" s="169">
        <v>92.98</v>
      </c>
      <c r="H148" s="169">
        <v>0</v>
      </c>
      <c r="I148" s="169">
        <v>0</v>
      </c>
      <c r="J148" s="194">
        <v>0</v>
      </c>
    </row>
    <row r="149" spans="1:10" ht="19.5" customHeight="1">
      <c r="A149" s="191" t="s">
        <v>110</v>
      </c>
      <c r="B149" s="191" t="s">
        <v>90</v>
      </c>
      <c r="C149" s="191" t="s">
        <v>84</v>
      </c>
      <c r="D149" s="192" t="s">
        <v>142</v>
      </c>
      <c r="E149" s="192" t="s">
        <v>112</v>
      </c>
      <c r="F149" s="169">
        <f t="shared" si="2"/>
        <v>41.58</v>
      </c>
      <c r="G149" s="169">
        <v>41.58</v>
      </c>
      <c r="H149" s="169">
        <v>0</v>
      </c>
      <c r="I149" s="169">
        <v>0</v>
      </c>
      <c r="J149" s="194">
        <v>0</v>
      </c>
    </row>
    <row r="150" spans="1:10" ht="19.5" customHeight="1">
      <c r="A150" s="191" t="s">
        <v>36</v>
      </c>
      <c r="B150" s="191" t="s">
        <v>36</v>
      </c>
      <c r="C150" s="191" t="s">
        <v>36</v>
      </c>
      <c r="D150" s="192" t="s">
        <v>36</v>
      </c>
      <c r="E150" s="192" t="s">
        <v>143</v>
      </c>
      <c r="F150" s="169">
        <f t="shared" si="2"/>
        <v>2560.56</v>
      </c>
      <c r="G150" s="169">
        <v>488.02</v>
      </c>
      <c r="H150" s="169">
        <v>2004.54</v>
      </c>
      <c r="I150" s="169">
        <v>68</v>
      </c>
      <c r="J150" s="194">
        <v>0</v>
      </c>
    </row>
    <row r="151" spans="1:10" ht="19.5" customHeight="1">
      <c r="A151" s="191" t="s">
        <v>87</v>
      </c>
      <c r="B151" s="191" t="s">
        <v>84</v>
      </c>
      <c r="C151" s="191" t="s">
        <v>88</v>
      </c>
      <c r="D151" s="192" t="s">
        <v>144</v>
      </c>
      <c r="E151" s="192" t="s">
        <v>89</v>
      </c>
      <c r="F151" s="169">
        <f t="shared" si="2"/>
        <v>277.88</v>
      </c>
      <c r="G151" s="169">
        <v>277.88</v>
      </c>
      <c r="H151" s="169">
        <v>0</v>
      </c>
      <c r="I151" s="169">
        <v>0</v>
      </c>
      <c r="J151" s="194">
        <v>0</v>
      </c>
    </row>
    <row r="152" spans="1:10" ht="19.5" customHeight="1">
      <c r="A152" s="191" t="s">
        <v>87</v>
      </c>
      <c r="B152" s="191" t="s">
        <v>84</v>
      </c>
      <c r="C152" s="191" t="s">
        <v>90</v>
      </c>
      <c r="D152" s="192" t="s">
        <v>144</v>
      </c>
      <c r="E152" s="192" t="s">
        <v>91</v>
      </c>
      <c r="F152" s="169">
        <f t="shared" si="2"/>
        <v>2069.1400000000003</v>
      </c>
      <c r="G152" s="169">
        <v>12</v>
      </c>
      <c r="H152" s="169">
        <v>1989.14</v>
      </c>
      <c r="I152" s="169">
        <v>68</v>
      </c>
      <c r="J152" s="194">
        <v>0</v>
      </c>
    </row>
    <row r="153" spans="1:10" ht="19.5" customHeight="1">
      <c r="A153" s="191" t="s">
        <v>87</v>
      </c>
      <c r="B153" s="191" t="s">
        <v>94</v>
      </c>
      <c r="C153" s="191" t="s">
        <v>92</v>
      </c>
      <c r="D153" s="192" t="s">
        <v>144</v>
      </c>
      <c r="E153" s="192" t="s">
        <v>95</v>
      </c>
      <c r="F153" s="169">
        <f t="shared" si="2"/>
        <v>15.4</v>
      </c>
      <c r="G153" s="169">
        <v>0</v>
      </c>
      <c r="H153" s="169">
        <v>15.4</v>
      </c>
      <c r="I153" s="169">
        <v>0</v>
      </c>
      <c r="J153" s="194">
        <v>0</v>
      </c>
    </row>
    <row r="154" spans="1:10" ht="19.5" customHeight="1">
      <c r="A154" s="191" t="s">
        <v>97</v>
      </c>
      <c r="B154" s="191" t="s">
        <v>98</v>
      </c>
      <c r="C154" s="191" t="s">
        <v>98</v>
      </c>
      <c r="D154" s="192" t="s">
        <v>144</v>
      </c>
      <c r="E154" s="192" t="s">
        <v>100</v>
      </c>
      <c r="F154" s="169">
        <f t="shared" si="2"/>
        <v>60</v>
      </c>
      <c r="G154" s="169">
        <v>60</v>
      </c>
      <c r="H154" s="169">
        <v>0</v>
      </c>
      <c r="I154" s="169">
        <v>0</v>
      </c>
      <c r="J154" s="194">
        <v>0</v>
      </c>
    </row>
    <row r="155" spans="1:10" ht="19.5" customHeight="1">
      <c r="A155" s="191" t="s">
        <v>97</v>
      </c>
      <c r="B155" s="191" t="s">
        <v>98</v>
      </c>
      <c r="C155" s="191" t="s">
        <v>101</v>
      </c>
      <c r="D155" s="192" t="s">
        <v>144</v>
      </c>
      <c r="E155" s="192" t="s">
        <v>102</v>
      </c>
      <c r="F155" s="169">
        <f t="shared" si="2"/>
        <v>29</v>
      </c>
      <c r="G155" s="169">
        <v>29</v>
      </c>
      <c r="H155" s="169">
        <v>0</v>
      </c>
      <c r="I155" s="169">
        <v>0</v>
      </c>
      <c r="J155" s="194">
        <v>0</v>
      </c>
    </row>
    <row r="156" spans="1:10" ht="19.5" customHeight="1">
      <c r="A156" s="191" t="s">
        <v>103</v>
      </c>
      <c r="B156" s="191" t="s">
        <v>104</v>
      </c>
      <c r="C156" s="191" t="s">
        <v>90</v>
      </c>
      <c r="D156" s="192" t="s">
        <v>144</v>
      </c>
      <c r="E156" s="192" t="s">
        <v>105</v>
      </c>
      <c r="F156" s="169">
        <f t="shared" si="2"/>
        <v>42</v>
      </c>
      <c r="G156" s="169">
        <v>42</v>
      </c>
      <c r="H156" s="169">
        <v>0</v>
      </c>
      <c r="I156" s="169">
        <v>0</v>
      </c>
      <c r="J156" s="194">
        <v>0</v>
      </c>
    </row>
    <row r="157" spans="1:10" ht="19.5" customHeight="1">
      <c r="A157" s="191" t="s">
        <v>110</v>
      </c>
      <c r="B157" s="191" t="s">
        <v>90</v>
      </c>
      <c r="C157" s="191" t="s">
        <v>88</v>
      </c>
      <c r="D157" s="192" t="s">
        <v>144</v>
      </c>
      <c r="E157" s="192" t="s">
        <v>111</v>
      </c>
      <c r="F157" s="169">
        <f t="shared" si="2"/>
        <v>45</v>
      </c>
      <c r="G157" s="169">
        <v>45</v>
      </c>
      <c r="H157" s="169">
        <v>0</v>
      </c>
      <c r="I157" s="169">
        <v>0</v>
      </c>
      <c r="J157" s="194">
        <v>0</v>
      </c>
    </row>
    <row r="158" spans="1:10" ht="19.5" customHeight="1">
      <c r="A158" s="191" t="s">
        <v>110</v>
      </c>
      <c r="B158" s="191" t="s">
        <v>90</v>
      </c>
      <c r="C158" s="191" t="s">
        <v>84</v>
      </c>
      <c r="D158" s="192" t="s">
        <v>144</v>
      </c>
      <c r="E158" s="192" t="s">
        <v>112</v>
      </c>
      <c r="F158" s="169">
        <f t="shared" si="2"/>
        <v>22.14</v>
      </c>
      <c r="G158" s="169">
        <v>22.14</v>
      </c>
      <c r="H158" s="169">
        <v>0</v>
      </c>
      <c r="I158" s="169">
        <v>0</v>
      </c>
      <c r="J158" s="194">
        <v>0</v>
      </c>
    </row>
    <row r="159" spans="1:10" ht="19.5" customHeight="1">
      <c r="A159" s="191" t="s">
        <v>36</v>
      </c>
      <c r="B159" s="191" t="s">
        <v>36</v>
      </c>
      <c r="C159" s="191" t="s">
        <v>36</v>
      </c>
      <c r="D159" s="192" t="s">
        <v>36</v>
      </c>
      <c r="E159" s="192" t="s">
        <v>145</v>
      </c>
      <c r="F159" s="169">
        <f t="shared" si="2"/>
        <v>3389.38</v>
      </c>
      <c r="G159" s="169">
        <v>998.8</v>
      </c>
      <c r="H159" s="169">
        <v>2380.58</v>
      </c>
      <c r="I159" s="169">
        <v>10</v>
      </c>
      <c r="J159" s="194">
        <v>0</v>
      </c>
    </row>
    <row r="160" spans="1:10" ht="19.5" customHeight="1">
      <c r="A160" s="191" t="s">
        <v>87</v>
      </c>
      <c r="B160" s="191" t="s">
        <v>84</v>
      </c>
      <c r="C160" s="191" t="s">
        <v>88</v>
      </c>
      <c r="D160" s="192" t="s">
        <v>146</v>
      </c>
      <c r="E160" s="192" t="s">
        <v>89</v>
      </c>
      <c r="F160" s="169">
        <f t="shared" si="2"/>
        <v>625.36</v>
      </c>
      <c r="G160" s="169">
        <v>625.36</v>
      </c>
      <c r="H160" s="169">
        <v>0</v>
      </c>
      <c r="I160" s="169">
        <v>0</v>
      </c>
      <c r="J160" s="194">
        <v>0</v>
      </c>
    </row>
    <row r="161" spans="1:10" ht="19.5" customHeight="1">
      <c r="A161" s="191" t="s">
        <v>87</v>
      </c>
      <c r="B161" s="191" t="s">
        <v>84</v>
      </c>
      <c r="C161" s="191" t="s">
        <v>90</v>
      </c>
      <c r="D161" s="192" t="s">
        <v>146</v>
      </c>
      <c r="E161" s="192" t="s">
        <v>91</v>
      </c>
      <c r="F161" s="169">
        <f t="shared" si="2"/>
        <v>1605.49</v>
      </c>
      <c r="G161" s="169">
        <v>0</v>
      </c>
      <c r="H161" s="169">
        <v>1595.49</v>
      </c>
      <c r="I161" s="169">
        <v>10</v>
      </c>
      <c r="J161" s="194">
        <v>0</v>
      </c>
    </row>
    <row r="162" spans="1:10" ht="19.5" customHeight="1">
      <c r="A162" s="191" t="s">
        <v>87</v>
      </c>
      <c r="B162" s="191" t="s">
        <v>94</v>
      </c>
      <c r="C162" s="191" t="s">
        <v>94</v>
      </c>
      <c r="D162" s="192" t="s">
        <v>146</v>
      </c>
      <c r="E162" s="192" t="s">
        <v>124</v>
      </c>
      <c r="F162" s="169">
        <f t="shared" si="2"/>
        <v>35</v>
      </c>
      <c r="G162" s="169">
        <v>0</v>
      </c>
      <c r="H162" s="169">
        <v>35</v>
      </c>
      <c r="I162" s="169">
        <v>0</v>
      </c>
      <c r="J162" s="194">
        <v>0</v>
      </c>
    </row>
    <row r="163" spans="1:10" ht="19.5" customHeight="1">
      <c r="A163" s="191" t="s">
        <v>87</v>
      </c>
      <c r="B163" s="191" t="s">
        <v>116</v>
      </c>
      <c r="C163" s="191" t="s">
        <v>90</v>
      </c>
      <c r="D163" s="192" t="s">
        <v>146</v>
      </c>
      <c r="E163" s="192" t="s">
        <v>117</v>
      </c>
      <c r="F163" s="169">
        <f t="shared" si="2"/>
        <v>80</v>
      </c>
      <c r="G163" s="169">
        <v>0</v>
      </c>
      <c r="H163" s="169">
        <v>80</v>
      </c>
      <c r="I163" s="169">
        <v>0</v>
      </c>
      <c r="J163" s="194">
        <v>0</v>
      </c>
    </row>
    <row r="164" spans="1:10" ht="19.5" customHeight="1">
      <c r="A164" s="191" t="s">
        <v>87</v>
      </c>
      <c r="B164" s="191" t="s">
        <v>92</v>
      </c>
      <c r="C164" s="191" t="s">
        <v>92</v>
      </c>
      <c r="D164" s="192" t="s">
        <v>146</v>
      </c>
      <c r="E164" s="192" t="s">
        <v>96</v>
      </c>
      <c r="F164" s="169">
        <f t="shared" si="2"/>
        <v>40</v>
      </c>
      <c r="G164" s="169">
        <v>0</v>
      </c>
      <c r="H164" s="169">
        <v>40</v>
      </c>
      <c r="I164" s="169">
        <v>0</v>
      </c>
      <c r="J164" s="194">
        <v>0</v>
      </c>
    </row>
    <row r="165" spans="1:10" ht="19.5" customHeight="1">
      <c r="A165" s="191" t="s">
        <v>97</v>
      </c>
      <c r="B165" s="191" t="s">
        <v>98</v>
      </c>
      <c r="C165" s="191" t="s">
        <v>98</v>
      </c>
      <c r="D165" s="192" t="s">
        <v>146</v>
      </c>
      <c r="E165" s="192" t="s">
        <v>100</v>
      </c>
      <c r="F165" s="169">
        <f t="shared" si="2"/>
        <v>144</v>
      </c>
      <c r="G165" s="169">
        <v>144</v>
      </c>
      <c r="H165" s="169">
        <v>0</v>
      </c>
      <c r="I165" s="169">
        <v>0</v>
      </c>
      <c r="J165" s="194">
        <v>0</v>
      </c>
    </row>
    <row r="166" spans="1:10" ht="19.5" customHeight="1">
      <c r="A166" s="191" t="s">
        <v>97</v>
      </c>
      <c r="B166" s="191" t="s">
        <v>98</v>
      </c>
      <c r="C166" s="191" t="s">
        <v>101</v>
      </c>
      <c r="D166" s="192" t="s">
        <v>146</v>
      </c>
      <c r="E166" s="192" t="s">
        <v>102</v>
      </c>
      <c r="F166" s="169">
        <f t="shared" si="2"/>
        <v>61.8</v>
      </c>
      <c r="G166" s="169">
        <v>61.8</v>
      </c>
      <c r="H166" s="169">
        <v>0</v>
      </c>
      <c r="I166" s="169">
        <v>0</v>
      </c>
      <c r="J166" s="194">
        <v>0</v>
      </c>
    </row>
    <row r="167" spans="1:10" ht="19.5" customHeight="1">
      <c r="A167" s="191" t="s">
        <v>103</v>
      </c>
      <c r="B167" s="191" t="s">
        <v>104</v>
      </c>
      <c r="C167" s="191" t="s">
        <v>90</v>
      </c>
      <c r="D167" s="192" t="s">
        <v>146</v>
      </c>
      <c r="E167" s="192" t="s">
        <v>105</v>
      </c>
      <c r="F167" s="169">
        <f t="shared" si="2"/>
        <v>60</v>
      </c>
      <c r="G167" s="169">
        <v>60</v>
      </c>
      <c r="H167" s="169">
        <v>0</v>
      </c>
      <c r="I167" s="169">
        <v>0</v>
      </c>
      <c r="J167" s="194">
        <v>0</v>
      </c>
    </row>
    <row r="168" spans="1:10" ht="19.5" customHeight="1">
      <c r="A168" s="191" t="s">
        <v>106</v>
      </c>
      <c r="B168" s="191" t="s">
        <v>92</v>
      </c>
      <c r="C168" s="191" t="s">
        <v>92</v>
      </c>
      <c r="D168" s="192" t="s">
        <v>146</v>
      </c>
      <c r="E168" s="192" t="s">
        <v>109</v>
      </c>
      <c r="F168" s="169">
        <f t="shared" si="2"/>
        <v>630.09</v>
      </c>
      <c r="G168" s="169">
        <v>0</v>
      </c>
      <c r="H168" s="169">
        <v>630.09</v>
      </c>
      <c r="I168" s="169">
        <v>0</v>
      </c>
      <c r="J168" s="194">
        <v>0</v>
      </c>
    </row>
    <row r="169" spans="1:10" ht="19.5" customHeight="1">
      <c r="A169" s="191" t="s">
        <v>110</v>
      </c>
      <c r="B169" s="191" t="s">
        <v>90</v>
      </c>
      <c r="C169" s="191" t="s">
        <v>88</v>
      </c>
      <c r="D169" s="192" t="s">
        <v>146</v>
      </c>
      <c r="E169" s="192" t="s">
        <v>111</v>
      </c>
      <c r="F169" s="169">
        <f t="shared" si="2"/>
        <v>65.6</v>
      </c>
      <c r="G169" s="169">
        <v>65.6</v>
      </c>
      <c r="H169" s="169">
        <v>0</v>
      </c>
      <c r="I169" s="169">
        <v>0</v>
      </c>
      <c r="J169" s="194">
        <v>0</v>
      </c>
    </row>
    <row r="170" spans="1:10" ht="19.5" customHeight="1">
      <c r="A170" s="191" t="s">
        <v>110</v>
      </c>
      <c r="B170" s="191" t="s">
        <v>90</v>
      </c>
      <c r="C170" s="191" t="s">
        <v>84</v>
      </c>
      <c r="D170" s="192" t="s">
        <v>146</v>
      </c>
      <c r="E170" s="192" t="s">
        <v>112</v>
      </c>
      <c r="F170" s="169">
        <f t="shared" si="2"/>
        <v>42.04</v>
      </c>
      <c r="G170" s="169">
        <v>42.04</v>
      </c>
      <c r="H170" s="169">
        <v>0</v>
      </c>
      <c r="I170" s="169">
        <v>0</v>
      </c>
      <c r="J170" s="194">
        <v>0</v>
      </c>
    </row>
    <row r="171" spans="1:10" ht="19.5" customHeight="1">
      <c r="A171" s="191" t="s">
        <v>36</v>
      </c>
      <c r="B171" s="191" t="s">
        <v>36</v>
      </c>
      <c r="C171" s="191" t="s">
        <v>36</v>
      </c>
      <c r="D171" s="192" t="s">
        <v>36</v>
      </c>
      <c r="E171" s="192" t="s">
        <v>147</v>
      </c>
      <c r="F171" s="169">
        <f t="shared" si="2"/>
        <v>1713.6399999999999</v>
      </c>
      <c r="G171" s="169">
        <v>1214.85</v>
      </c>
      <c r="H171" s="169">
        <v>473.79</v>
      </c>
      <c r="I171" s="169">
        <v>25</v>
      </c>
      <c r="J171" s="194">
        <v>0</v>
      </c>
    </row>
    <row r="172" spans="1:10" ht="19.5" customHeight="1">
      <c r="A172" s="191" t="s">
        <v>82</v>
      </c>
      <c r="B172" s="191" t="s">
        <v>83</v>
      </c>
      <c r="C172" s="191" t="s">
        <v>84</v>
      </c>
      <c r="D172" s="192" t="s">
        <v>148</v>
      </c>
      <c r="E172" s="192" t="s">
        <v>86</v>
      </c>
      <c r="F172" s="169">
        <f t="shared" si="2"/>
        <v>10</v>
      </c>
      <c r="G172" s="169">
        <v>10</v>
      </c>
      <c r="H172" s="169">
        <v>0</v>
      </c>
      <c r="I172" s="169">
        <v>0</v>
      </c>
      <c r="J172" s="194">
        <v>0</v>
      </c>
    </row>
    <row r="173" spans="1:10" ht="19.5" customHeight="1">
      <c r="A173" s="191" t="s">
        <v>87</v>
      </c>
      <c r="B173" s="191" t="s">
        <v>84</v>
      </c>
      <c r="C173" s="191" t="s">
        <v>88</v>
      </c>
      <c r="D173" s="192" t="s">
        <v>148</v>
      </c>
      <c r="E173" s="192" t="s">
        <v>89</v>
      </c>
      <c r="F173" s="169">
        <f t="shared" si="2"/>
        <v>834.99</v>
      </c>
      <c r="G173" s="169">
        <v>834.99</v>
      </c>
      <c r="H173" s="169">
        <v>0</v>
      </c>
      <c r="I173" s="169">
        <v>0</v>
      </c>
      <c r="J173" s="194">
        <v>0</v>
      </c>
    </row>
    <row r="174" spans="1:10" ht="19.5" customHeight="1">
      <c r="A174" s="191" t="s">
        <v>87</v>
      </c>
      <c r="B174" s="191" t="s">
        <v>84</v>
      </c>
      <c r="C174" s="191" t="s">
        <v>90</v>
      </c>
      <c r="D174" s="192" t="s">
        <v>148</v>
      </c>
      <c r="E174" s="192" t="s">
        <v>91</v>
      </c>
      <c r="F174" s="169">
        <f t="shared" si="2"/>
        <v>490.06</v>
      </c>
      <c r="G174" s="169">
        <v>0</v>
      </c>
      <c r="H174" s="169">
        <v>465.06</v>
      </c>
      <c r="I174" s="169">
        <v>25</v>
      </c>
      <c r="J174" s="194">
        <v>0</v>
      </c>
    </row>
    <row r="175" spans="1:10" ht="19.5" customHeight="1">
      <c r="A175" s="191" t="s">
        <v>87</v>
      </c>
      <c r="B175" s="191" t="s">
        <v>94</v>
      </c>
      <c r="C175" s="191" t="s">
        <v>92</v>
      </c>
      <c r="D175" s="192" t="s">
        <v>148</v>
      </c>
      <c r="E175" s="192" t="s">
        <v>95</v>
      </c>
      <c r="F175" s="169">
        <f t="shared" si="2"/>
        <v>8.73</v>
      </c>
      <c r="G175" s="169">
        <v>0</v>
      </c>
      <c r="H175" s="169">
        <v>8.73</v>
      </c>
      <c r="I175" s="169">
        <v>0</v>
      </c>
      <c r="J175" s="194">
        <v>0</v>
      </c>
    </row>
    <row r="176" spans="1:10" ht="19.5" customHeight="1">
      <c r="A176" s="191" t="s">
        <v>97</v>
      </c>
      <c r="B176" s="191" t="s">
        <v>98</v>
      </c>
      <c r="C176" s="191" t="s">
        <v>98</v>
      </c>
      <c r="D176" s="192" t="s">
        <v>148</v>
      </c>
      <c r="E176" s="192" t="s">
        <v>100</v>
      </c>
      <c r="F176" s="169">
        <f t="shared" si="2"/>
        <v>82</v>
      </c>
      <c r="G176" s="169">
        <v>82</v>
      </c>
      <c r="H176" s="169">
        <v>0</v>
      </c>
      <c r="I176" s="169">
        <v>0</v>
      </c>
      <c r="J176" s="194">
        <v>0</v>
      </c>
    </row>
    <row r="177" spans="1:10" ht="19.5" customHeight="1">
      <c r="A177" s="191" t="s">
        <v>97</v>
      </c>
      <c r="B177" s="191" t="s">
        <v>98</v>
      </c>
      <c r="C177" s="191" t="s">
        <v>101</v>
      </c>
      <c r="D177" s="192" t="s">
        <v>148</v>
      </c>
      <c r="E177" s="192" t="s">
        <v>102</v>
      </c>
      <c r="F177" s="169">
        <f t="shared" si="2"/>
        <v>41</v>
      </c>
      <c r="G177" s="169">
        <v>41</v>
      </c>
      <c r="H177" s="169">
        <v>0</v>
      </c>
      <c r="I177" s="169">
        <v>0</v>
      </c>
      <c r="J177" s="194">
        <v>0</v>
      </c>
    </row>
    <row r="178" spans="1:10" ht="19.5" customHeight="1">
      <c r="A178" s="191" t="s">
        <v>97</v>
      </c>
      <c r="B178" s="191" t="s">
        <v>92</v>
      </c>
      <c r="C178" s="191" t="s">
        <v>92</v>
      </c>
      <c r="D178" s="192" t="s">
        <v>148</v>
      </c>
      <c r="E178" s="192" t="s">
        <v>149</v>
      </c>
      <c r="F178" s="169">
        <f t="shared" si="2"/>
        <v>41.28</v>
      </c>
      <c r="G178" s="169">
        <v>41.28</v>
      </c>
      <c r="H178" s="169">
        <v>0</v>
      </c>
      <c r="I178" s="169">
        <v>0</v>
      </c>
      <c r="J178" s="194">
        <v>0</v>
      </c>
    </row>
    <row r="179" spans="1:10" ht="19.5" customHeight="1">
      <c r="A179" s="191" t="s">
        <v>103</v>
      </c>
      <c r="B179" s="191" t="s">
        <v>104</v>
      </c>
      <c r="C179" s="191" t="s">
        <v>90</v>
      </c>
      <c r="D179" s="192" t="s">
        <v>148</v>
      </c>
      <c r="E179" s="192" t="s">
        <v>105</v>
      </c>
      <c r="F179" s="169">
        <f t="shared" si="2"/>
        <v>90</v>
      </c>
      <c r="G179" s="169">
        <v>90</v>
      </c>
      <c r="H179" s="169">
        <v>0</v>
      </c>
      <c r="I179" s="169">
        <v>0</v>
      </c>
      <c r="J179" s="194">
        <v>0</v>
      </c>
    </row>
    <row r="180" spans="1:10" ht="19.5" customHeight="1">
      <c r="A180" s="191" t="s">
        <v>110</v>
      </c>
      <c r="B180" s="191" t="s">
        <v>90</v>
      </c>
      <c r="C180" s="191" t="s">
        <v>88</v>
      </c>
      <c r="D180" s="192" t="s">
        <v>148</v>
      </c>
      <c r="E180" s="192" t="s">
        <v>111</v>
      </c>
      <c r="F180" s="169">
        <f t="shared" si="2"/>
        <v>95</v>
      </c>
      <c r="G180" s="169">
        <v>95</v>
      </c>
      <c r="H180" s="169">
        <v>0</v>
      </c>
      <c r="I180" s="169">
        <v>0</v>
      </c>
      <c r="J180" s="194">
        <v>0</v>
      </c>
    </row>
    <row r="181" spans="1:10" ht="19.5" customHeight="1">
      <c r="A181" s="191" t="s">
        <v>110</v>
      </c>
      <c r="B181" s="191" t="s">
        <v>90</v>
      </c>
      <c r="C181" s="191" t="s">
        <v>84</v>
      </c>
      <c r="D181" s="192" t="s">
        <v>148</v>
      </c>
      <c r="E181" s="192" t="s">
        <v>112</v>
      </c>
      <c r="F181" s="169">
        <f t="shared" si="2"/>
        <v>20.58</v>
      </c>
      <c r="G181" s="169">
        <v>20.58</v>
      </c>
      <c r="H181" s="169">
        <v>0</v>
      </c>
      <c r="I181" s="169">
        <v>0</v>
      </c>
      <c r="J181" s="194">
        <v>0</v>
      </c>
    </row>
    <row r="182" spans="1:10" ht="19.5" customHeight="1">
      <c r="A182" s="191" t="s">
        <v>36</v>
      </c>
      <c r="B182" s="191" t="s">
        <v>36</v>
      </c>
      <c r="C182" s="191" t="s">
        <v>36</v>
      </c>
      <c r="D182" s="192" t="s">
        <v>36</v>
      </c>
      <c r="E182" s="192" t="s">
        <v>150</v>
      </c>
      <c r="F182" s="169">
        <f t="shared" si="2"/>
        <v>3075.12</v>
      </c>
      <c r="G182" s="169">
        <v>886.99</v>
      </c>
      <c r="H182" s="169">
        <v>2178.13</v>
      </c>
      <c r="I182" s="169">
        <v>10</v>
      </c>
      <c r="J182" s="194">
        <v>0</v>
      </c>
    </row>
    <row r="183" spans="1:10" ht="19.5" customHeight="1">
      <c r="A183" s="191" t="s">
        <v>87</v>
      </c>
      <c r="B183" s="191" t="s">
        <v>84</v>
      </c>
      <c r="C183" s="191" t="s">
        <v>88</v>
      </c>
      <c r="D183" s="192" t="s">
        <v>151</v>
      </c>
      <c r="E183" s="192" t="s">
        <v>89</v>
      </c>
      <c r="F183" s="169">
        <f t="shared" si="2"/>
        <v>639.99</v>
      </c>
      <c r="G183" s="169">
        <v>639.99</v>
      </c>
      <c r="H183" s="169">
        <v>0</v>
      </c>
      <c r="I183" s="169">
        <v>0</v>
      </c>
      <c r="J183" s="194">
        <v>0</v>
      </c>
    </row>
    <row r="184" spans="1:10" ht="19.5" customHeight="1">
      <c r="A184" s="191" t="s">
        <v>87</v>
      </c>
      <c r="B184" s="191" t="s">
        <v>84</v>
      </c>
      <c r="C184" s="191" t="s">
        <v>90</v>
      </c>
      <c r="D184" s="192" t="s">
        <v>151</v>
      </c>
      <c r="E184" s="192" t="s">
        <v>91</v>
      </c>
      <c r="F184" s="169">
        <f t="shared" si="2"/>
        <v>1890.1</v>
      </c>
      <c r="G184" s="169">
        <v>0</v>
      </c>
      <c r="H184" s="169">
        <v>1880.1</v>
      </c>
      <c r="I184" s="169">
        <v>10</v>
      </c>
      <c r="J184" s="194">
        <v>0</v>
      </c>
    </row>
    <row r="185" spans="1:10" ht="19.5" customHeight="1">
      <c r="A185" s="191" t="s">
        <v>87</v>
      </c>
      <c r="B185" s="191" t="s">
        <v>94</v>
      </c>
      <c r="C185" s="191" t="s">
        <v>92</v>
      </c>
      <c r="D185" s="192" t="s">
        <v>151</v>
      </c>
      <c r="E185" s="192" t="s">
        <v>95</v>
      </c>
      <c r="F185" s="169">
        <f t="shared" si="2"/>
        <v>115.79</v>
      </c>
      <c r="G185" s="169">
        <v>0</v>
      </c>
      <c r="H185" s="169">
        <v>115.79</v>
      </c>
      <c r="I185" s="169">
        <v>0</v>
      </c>
      <c r="J185" s="194">
        <v>0</v>
      </c>
    </row>
    <row r="186" spans="1:10" ht="19.5" customHeight="1">
      <c r="A186" s="191" t="s">
        <v>87</v>
      </c>
      <c r="B186" s="191" t="s">
        <v>116</v>
      </c>
      <c r="C186" s="191" t="s">
        <v>90</v>
      </c>
      <c r="D186" s="192" t="s">
        <v>151</v>
      </c>
      <c r="E186" s="192" t="s">
        <v>117</v>
      </c>
      <c r="F186" s="169">
        <f t="shared" si="2"/>
        <v>141.24</v>
      </c>
      <c r="G186" s="169">
        <v>0</v>
      </c>
      <c r="H186" s="169">
        <v>141.24</v>
      </c>
      <c r="I186" s="169">
        <v>0</v>
      </c>
      <c r="J186" s="194">
        <v>0</v>
      </c>
    </row>
    <row r="187" spans="1:10" ht="19.5" customHeight="1">
      <c r="A187" s="191" t="s">
        <v>87</v>
      </c>
      <c r="B187" s="191" t="s">
        <v>92</v>
      </c>
      <c r="C187" s="191" t="s">
        <v>92</v>
      </c>
      <c r="D187" s="192" t="s">
        <v>151</v>
      </c>
      <c r="E187" s="192" t="s">
        <v>96</v>
      </c>
      <c r="F187" s="169">
        <f t="shared" si="2"/>
        <v>41</v>
      </c>
      <c r="G187" s="169">
        <v>0</v>
      </c>
      <c r="H187" s="169">
        <v>41</v>
      </c>
      <c r="I187" s="169">
        <v>0</v>
      </c>
      <c r="J187" s="194">
        <v>0</v>
      </c>
    </row>
    <row r="188" spans="1:10" ht="19.5" customHeight="1">
      <c r="A188" s="191" t="s">
        <v>97</v>
      </c>
      <c r="B188" s="191" t="s">
        <v>98</v>
      </c>
      <c r="C188" s="191" t="s">
        <v>98</v>
      </c>
      <c r="D188" s="192" t="s">
        <v>151</v>
      </c>
      <c r="E188" s="192" t="s">
        <v>100</v>
      </c>
      <c r="F188" s="169">
        <f t="shared" si="2"/>
        <v>84</v>
      </c>
      <c r="G188" s="169">
        <v>84</v>
      </c>
      <c r="H188" s="169">
        <v>0</v>
      </c>
      <c r="I188" s="169">
        <v>0</v>
      </c>
      <c r="J188" s="194">
        <v>0</v>
      </c>
    </row>
    <row r="189" spans="1:10" ht="19.5" customHeight="1">
      <c r="A189" s="191" t="s">
        <v>97</v>
      </c>
      <c r="B189" s="191" t="s">
        <v>98</v>
      </c>
      <c r="C189" s="191" t="s">
        <v>101</v>
      </c>
      <c r="D189" s="192" t="s">
        <v>151</v>
      </c>
      <c r="E189" s="192" t="s">
        <v>102</v>
      </c>
      <c r="F189" s="169">
        <f t="shared" si="2"/>
        <v>40</v>
      </c>
      <c r="G189" s="169">
        <v>40</v>
      </c>
      <c r="H189" s="169">
        <v>0</v>
      </c>
      <c r="I189" s="169">
        <v>0</v>
      </c>
      <c r="J189" s="194">
        <v>0</v>
      </c>
    </row>
    <row r="190" spans="1:10" ht="19.5" customHeight="1">
      <c r="A190" s="191" t="s">
        <v>97</v>
      </c>
      <c r="B190" s="191" t="s">
        <v>83</v>
      </c>
      <c r="C190" s="191" t="s">
        <v>88</v>
      </c>
      <c r="D190" s="192" t="s">
        <v>151</v>
      </c>
      <c r="E190" s="192" t="s">
        <v>118</v>
      </c>
      <c r="F190" s="169">
        <f t="shared" si="2"/>
        <v>7</v>
      </c>
      <c r="G190" s="169">
        <v>7</v>
      </c>
      <c r="H190" s="169">
        <v>0</v>
      </c>
      <c r="I190" s="169">
        <v>0</v>
      </c>
      <c r="J190" s="194">
        <v>0</v>
      </c>
    </row>
    <row r="191" spans="1:10" ht="19.5" customHeight="1">
      <c r="A191" s="191" t="s">
        <v>103</v>
      </c>
      <c r="B191" s="191" t="s">
        <v>104</v>
      </c>
      <c r="C191" s="191" t="s">
        <v>90</v>
      </c>
      <c r="D191" s="192" t="s">
        <v>151</v>
      </c>
      <c r="E191" s="192" t="s">
        <v>105</v>
      </c>
      <c r="F191" s="169">
        <f t="shared" si="2"/>
        <v>60</v>
      </c>
      <c r="G191" s="169">
        <v>60</v>
      </c>
      <c r="H191" s="169">
        <v>0</v>
      </c>
      <c r="I191" s="169">
        <v>0</v>
      </c>
      <c r="J191" s="194">
        <v>0</v>
      </c>
    </row>
    <row r="192" spans="1:10" ht="19.5" customHeight="1">
      <c r="A192" s="191" t="s">
        <v>110</v>
      </c>
      <c r="B192" s="191" t="s">
        <v>90</v>
      </c>
      <c r="C192" s="191" t="s">
        <v>88</v>
      </c>
      <c r="D192" s="192" t="s">
        <v>151</v>
      </c>
      <c r="E192" s="192" t="s">
        <v>111</v>
      </c>
      <c r="F192" s="169">
        <f t="shared" si="2"/>
        <v>56</v>
      </c>
      <c r="G192" s="169">
        <v>56</v>
      </c>
      <c r="H192" s="169">
        <v>0</v>
      </c>
      <c r="I192" s="169">
        <v>0</v>
      </c>
      <c r="J192" s="194">
        <v>0</v>
      </c>
    </row>
    <row r="193" spans="1:10" ht="19.5" customHeight="1">
      <c r="A193" s="191" t="s">
        <v>36</v>
      </c>
      <c r="B193" s="191" t="s">
        <v>36</v>
      </c>
      <c r="C193" s="191" t="s">
        <v>36</v>
      </c>
      <c r="D193" s="192" t="s">
        <v>36</v>
      </c>
      <c r="E193" s="192" t="s">
        <v>152</v>
      </c>
      <c r="F193" s="169">
        <f t="shared" si="2"/>
        <v>2931.83</v>
      </c>
      <c r="G193" s="169">
        <v>0</v>
      </c>
      <c r="H193" s="169">
        <v>2631.83</v>
      </c>
      <c r="I193" s="169">
        <v>0</v>
      </c>
      <c r="J193" s="194">
        <v>300</v>
      </c>
    </row>
    <row r="194" spans="1:10" ht="19.5" customHeight="1">
      <c r="A194" s="191" t="s">
        <v>87</v>
      </c>
      <c r="B194" s="191" t="s">
        <v>84</v>
      </c>
      <c r="C194" s="191" t="s">
        <v>90</v>
      </c>
      <c r="D194" s="192" t="s">
        <v>153</v>
      </c>
      <c r="E194" s="192" t="s">
        <v>91</v>
      </c>
      <c r="F194" s="169">
        <f t="shared" si="2"/>
        <v>568.99</v>
      </c>
      <c r="G194" s="169">
        <v>0</v>
      </c>
      <c r="H194" s="169">
        <v>268.99</v>
      </c>
      <c r="I194" s="169">
        <v>0</v>
      </c>
      <c r="J194" s="194">
        <v>300</v>
      </c>
    </row>
    <row r="195" spans="1:10" ht="19.5" customHeight="1">
      <c r="A195" s="191" t="s">
        <v>106</v>
      </c>
      <c r="B195" s="191" t="s">
        <v>88</v>
      </c>
      <c r="C195" s="191" t="s">
        <v>92</v>
      </c>
      <c r="D195" s="192" t="s">
        <v>153</v>
      </c>
      <c r="E195" s="192" t="s">
        <v>108</v>
      </c>
      <c r="F195" s="169">
        <f t="shared" si="2"/>
        <v>2362.84</v>
      </c>
      <c r="G195" s="169">
        <v>0</v>
      </c>
      <c r="H195" s="169">
        <v>2362.84</v>
      </c>
      <c r="I195" s="169">
        <v>0</v>
      </c>
      <c r="J195" s="194">
        <v>0</v>
      </c>
    </row>
    <row r="196" spans="1:10" ht="19.5" customHeight="1">
      <c r="A196" s="191" t="s">
        <v>36</v>
      </c>
      <c r="B196" s="191" t="s">
        <v>36</v>
      </c>
      <c r="C196" s="191" t="s">
        <v>36</v>
      </c>
      <c r="D196" s="192" t="s">
        <v>36</v>
      </c>
      <c r="E196" s="192" t="s">
        <v>154</v>
      </c>
      <c r="F196" s="169">
        <f t="shared" si="2"/>
        <v>6963.91</v>
      </c>
      <c r="G196" s="169">
        <v>3569.74</v>
      </c>
      <c r="H196" s="169">
        <v>3356.17</v>
      </c>
      <c r="I196" s="169">
        <v>38</v>
      </c>
      <c r="J196" s="194">
        <v>0</v>
      </c>
    </row>
    <row r="197" spans="1:10" ht="19.5" customHeight="1">
      <c r="A197" s="191" t="s">
        <v>36</v>
      </c>
      <c r="B197" s="191" t="s">
        <v>36</v>
      </c>
      <c r="C197" s="191" t="s">
        <v>36</v>
      </c>
      <c r="D197" s="192" t="s">
        <v>36</v>
      </c>
      <c r="E197" s="192" t="s">
        <v>155</v>
      </c>
      <c r="F197" s="169">
        <f t="shared" si="2"/>
        <v>4589.860000000001</v>
      </c>
      <c r="G197" s="169">
        <v>2217.48</v>
      </c>
      <c r="H197" s="169">
        <v>2357.38</v>
      </c>
      <c r="I197" s="169">
        <v>15</v>
      </c>
      <c r="J197" s="194">
        <v>0</v>
      </c>
    </row>
    <row r="198" spans="1:10" ht="19.5" customHeight="1">
      <c r="A198" s="191" t="s">
        <v>82</v>
      </c>
      <c r="B198" s="191" t="s">
        <v>83</v>
      </c>
      <c r="C198" s="191" t="s">
        <v>84</v>
      </c>
      <c r="D198" s="192" t="s">
        <v>156</v>
      </c>
      <c r="E198" s="192" t="s">
        <v>86</v>
      </c>
      <c r="F198" s="169">
        <f t="shared" si="2"/>
        <v>2</v>
      </c>
      <c r="G198" s="169">
        <v>2</v>
      </c>
      <c r="H198" s="169">
        <v>0</v>
      </c>
      <c r="I198" s="169">
        <v>0</v>
      </c>
      <c r="J198" s="194">
        <v>0</v>
      </c>
    </row>
    <row r="199" spans="1:10" ht="19.5" customHeight="1">
      <c r="A199" s="191" t="s">
        <v>87</v>
      </c>
      <c r="B199" s="191" t="s">
        <v>84</v>
      </c>
      <c r="C199" s="191" t="s">
        <v>88</v>
      </c>
      <c r="D199" s="192" t="s">
        <v>156</v>
      </c>
      <c r="E199" s="192" t="s">
        <v>89</v>
      </c>
      <c r="F199" s="169">
        <f aca="true" t="shared" si="3" ref="F199:F224">SUM(G199:J199)</f>
        <v>1686.52</v>
      </c>
      <c r="G199" s="169">
        <v>1686.52</v>
      </c>
      <c r="H199" s="169">
        <v>0</v>
      </c>
      <c r="I199" s="169">
        <v>0</v>
      </c>
      <c r="J199" s="194">
        <v>0</v>
      </c>
    </row>
    <row r="200" spans="1:10" ht="19.5" customHeight="1">
      <c r="A200" s="191" t="s">
        <v>87</v>
      </c>
      <c r="B200" s="191" t="s">
        <v>84</v>
      </c>
      <c r="C200" s="191" t="s">
        <v>90</v>
      </c>
      <c r="D200" s="192" t="s">
        <v>156</v>
      </c>
      <c r="E200" s="192" t="s">
        <v>91</v>
      </c>
      <c r="F200" s="169">
        <f t="shared" si="3"/>
        <v>2280.55</v>
      </c>
      <c r="G200" s="169">
        <v>0</v>
      </c>
      <c r="H200" s="169">
        <v>2265.55</v>
      </c>
      <c r="I200" s="169">
        <v>15</v>
      </c>
      <c r="J200" s="194">
        <v>0</v>
      </c>
    </row>
    <row r="201" spans="1:10" ht="19.5" customHeight="1">
      <c r="A201" s="191" t="s">
        <v>87</v>
      </c>
      <c r="B201" s="191" t="s">
        <v>94</v>
      </c>
      <c r="C201" s="191" t="s">
        <v>94</v>
      </c>
      <c r="D201" s="192" t="s">
        <v>156</v>
      </c>
      <c r="E201" s="192" t="s">
        <v>124</v>
      </c>
      <c r="F201" s="169">
        <f t="shared" si="3"/>
        <v>1.33</v>
      </c>
      <c r="G201" s="169">
        <v>0</v>
      </c>
      <c r="H201" s="169">
        <v>1.33</v>
      </c>
      <c r="I201" s="169">
        <v>0</v>
      </c>
      <c r="J201" s="194">
        <v>0</v>
      </c>
    </row>
    <row r="202" spans="1:10" ht="19.5" customHeight="1">
      <c r="A202" s="191" t="s">
        <v>87</v>
      </c>
      <c r="B202" s="191" t="s">
        <v>94</v>
      </c>
      <c r="C202" s="191" t="s">
        <v>92</v>
      </c>
      <c r="D202" s="192" t="s">
        <v>156</v>
      </c>
      <c r="E202" s="192" t="s">
        <v>95</v>
      </c>
      <c r="F202" s="169">
        <f t="shared" si="3"/>
        <v>48.6</v>
      </c>
      <c r="G202" s="169">
        <v>0</v>
      </c>
      <c r="H202" s="169">
        <v>48.6</v>
      </c>
      <c r="I202" s="169">
        <v>0</v>
      </c>
      <c r="J202" s="194">
        <v>0</v>
      </c>
    </row>
    <row r="203" spans="1:10" ht="19.5" customHeight="1">
      <c r="A203" s="191" t="s">
        <v>87</v>
      </c>
      <c r="B203" s="191" t="s">
        <v>92</v>
      </c>
      <c r="C203" s="191" t="s">
        <v>92</v>
      </c>
      <c r="D203" s="192" t="s">
        <v>156</v>
      </c>
      <c r="E203" s="192" t="s">
        <v>96</v>
      </c>
      <c r="F203" s="169">
        <f t="shared" si="3"/>
        <v>20</v>
      </c>
      <c r="G203" s="169">
        <v>0</v>
      </c>
      <c r="H203" s="169">
        <v>20</v>
      </c>
      <c r="I203" s="169">
        <v>0</v>
      </c>
      <c r="J203" s="194">
        <v>0</v>
      </c>
    </row>
    <row r="204" spans="1:10" ht="19.5" customHeight="1">
      <c r="A204" s="191" t="s">
        <v>97</v>
      </c>
      <c r="B204" s="191" t="s">
        <v>98</v>
      </c>
      <c r="C204" s="191" t="s">
        <v>90</v>
      </c>
      <c r="D204" s="192" t="s">
        <v>156</v>
      </c>
      <c r="E204" s="192" t="s">
        <v>99</v>
      </c>
      <c r="F204" s="169">
        <f t="shared" si="3"/>
        <v>39.73</v>
      </c>
      <c r="G204" s="169">
        <v>39.73</v>
      </c>
      <c r="H204" s="169">
        <v>0</v>
      </c>
      <c r="I204" s="169">
        <v>0</v>
      </c>
      <c r="J204" s="194">
        <v>0</v>
      </c>
    </row>
    <row r="205" spans="1:10" ht="19.5" customHeight="1">
      <c r="A205" s="191" t="s">
        <v>97</v>
      </c>
      <c r="B205" s="191" t="s">
        <v>98</v>
      </c>
      <c r="C205" s="191" t="s">
        <v>98</v>
      </c>
      <c r="D205" s="192" t="s">
        <v>156</v>
      </c>
      <c r="E205" s="192" t="s">
        <v>100</v>
      </c>
      <c r="F205" s="169">
        <f t="shared" si="3"/>
        <v>165</v>
      </c>
      <c r="G205" s="169">
        <v>165</v>
      </c>
      <c r="H205" s="169">
        <v>0</v>
      </c>
      <c r="I205" s="169">
        <v>0</v>
      </c>
      <c r="J205" s="194">
        <v>0</v>
      </c>
    </row>
    <row r="206" spans="1:10" ht="19.5" customHeight="1">
      <c r="A206" s="191" t="s">
        <v>97</v>
      </c>
      <c r="B206" s="191" t="s">
        <v>98</v>
      </c>
      <c r="C206" s="191" t="s">
        <v>101</v>
      </c>
      <c r="D206" s="192" t="s">
        <v>156</v>
      </c>
      <c r="E206" s="192" t="s">
        <v>102</v>
      </c>
      <c r="F206" s="169">
        <f t="shared" si="3"/>
        <v>89</v>
      </c>
      <c r="G206" s="169">
        <v>89</v>
      </c>
      <c r="H206" s="169">
        <v>0</v>
      </c>
      <c r="I206" s="169">
        <v>0</v>
      </c>
      <c r="J206" s="194">
        <v>0</v>
      </c>
    </row>
    <row r="207" spans="1:10" ht="19.5" customHeight="1">
      <c r="A207" s="191" t="s">
        <v>103</v>
      </c>
      <c r="B207" s="191" t="s">
        <v>104</v>
      </c>
      <c r="C207" s="191" t="s">
        <v>90</v>
      </c>
      <c r="D207" s="192" t="s">
        <v>156</v>
      </c>
      <c r="E207" s="192" t="s">
        <v>105</v>
      </c>
      <c r="F207" s="169">
        <f t="shared" si="3"/>
        <v>56</v>
      </c>
      <c r="G207" s="169">
        <v>56</v>
      </c>
      <c r="H207" s="169">
        <v>0</v>
      </c>
      <c r="I207" s="169">
        <v>0</v>
      </c>
      <c r="J207" s="194">
        <v>0</v>
      </c>
    </row>
    <row r="208" spans="1:10" ht="19.5" customHeight="1">
      <c r="A208" s="191" t="s">
        <v>106</v>
      </c>
      <c r="B208" s="191" t="s">
        <v>88</v>
      </c>
      <c r="C208" s="191" t="s">
        <v>101</v>
      </c>
      <c r="D208" s="192" t="s">
        <v>156</v>
      </c>
      <c r="E208" s="192" t="s">
        <v>107</v>
      </c>
      <c r="F208" s="169">
        <f t="shared" si="3"/>
        <v>21.9</v>
      </c>
      <c r="G208" s="169">
        <v>0</v>
      </c>
      <c r="H208" s="169">
        <v>21.9</v>
      </c>
      <c r="I208" s="169">
        <v>0</v>
      </c>
      <c r="J208" s="194">
        <v>0</v>
      </c>
    </row>
    <row r="209" spans="1:10" ht="19.5" customHeight="1">
      <c r="A209" s="191" t="s">
        <v>110</v>
      </c>
      <c r="B209" s="191" t="s">
        <v>90</v>
      </c>
      <c r="C209" s="191" t="s">
        <v>88</v>
      </c>
      <c r="D209" s="192" t="s">
        <v>156</v>
      </c>
      <c r="E209" s="192" t="s">
        <v>111</v>
      </c>
      <c r="F209" s="169">
        <f t="shared" si="3"/>
        <v>179.23</v>
      </c>
      <c r="G209" s="169">
        <v>179.23</v>
      </c>
      <c r="H209" s="169">
        <v>0</v>
      </c>
      <c r="I209" s="169">
        <v>0</v>
      </c>
      <c r="J209" s="194">
        <v>0</v>
      </c>
    </row>
    <row r="210" spans="1:10" ht="19.5" customHeight="1">
      <c r="A210" s="191" t="s">
        <v>36</v>
      </c>
      <c r="B210" s="191" t="s">
        <v>36</v>
      </c>
      <c r="C210" s="191" t="s">
        <v>36</v>
      </c>
      <c r="D210" s="192" t="s">
        <v>36</v>
      </c>
      <c r="E210" s="192" t="s">
        <v>157</v>
      </c>
      <c r="F210" s="169">
        <f t="shared" si="3"/>
        <v>2374.05</v>
      </c>
      <c r="G210" s="169">
        <v>1352.26</v>
      </c>
      <c r="H210" s="169">
        <v>998.79</v>
      </c>
      <c r="I210" s="169">
        <v>23</v>
      </c>
      <c r="J210" s="194">
        <v>0</v>
      </c>
    </row>
    <row r="211" spans="1:10" ht="19.5" customHeight="1">
      <c r="A211" s="191" t="s">
        <v>87</v>
      </c>
      <c r="B211" s="191" t="s">
        <v>84</v>
      </c>
      <c r="C211" s="191" t="s">
        <v>88</v>
      </c>
      <c r="D211" s="192" t="s">
        <v>158</v>
      </c>
      <c r="E211" s="192" t="s">
        <v>89</v>
      </c>
      <c r="F211" s="169">
        <f t="shared" si="3"/>
        <v>926.79</v>
      </c>
      <c r="G211" s="169">
        <v>926.79</v>
      </c>
      <c r="H211" s="169">
        <v>0</v>
      </c>
      <c r="I211" s="169">
        <v>0</v>
      </c>
      <c r="J211" s="194">
        <v>0</v>
      </c>
    </row>
    <row r="212" spans="1:10" ht="19.5" customHeight="1">
      <c r="A212" s="191" t="s">
        <v>87</v>
      </c>
      <c r="B212" s="191" t="s">
        <v>84</v>
      </c>
      <c r="C212" s="191" t="s">
        <v>90</v>
      </c>
      <c r="D212" s="192" t="s">
        <v>158</v>
      </c>
      <c r="E212" s="192" t="s">
        <v>91</v>
      </c>
      <c r="F212" s="169">
        <f t="shared" si="3"/>
        <v>867.19</v>
      </c>
      <c r="G212" s="169">
        <v>0</v>
      </c>
      <c r="H212" s="169">
        <v>844.19</v>
      </c>
      <c r="I212" s="169">
        <v>23</v>
      </c>
      <c r="J212" s="194">
        <v>0</v>
      </c>
    </row>
    <row r="213" spans="1:10" ht="19.5" customHeight="1">
      <c r="A213" s="191" t="s">
        <v>87</v>
      </c>
      <c r="B213" s="191" t="s">
        <v>94</v>
      </c>
      <c r="C213" s="191" t="s">
        <v>94</v>
      </c>
      <c r="D213" s="192" t="s">
        <v>158</v>
      </c>
      <c r="E213" s="192" t="s">
        <v>124</v>
      </c>
      <c r="F213" s="169">
        <f t="shared" si="3"/>
        <v>30</v>
      </c>
      <c r="G213" s="169">
        <v>0</v>
      </c>
      <c r="H213" s="169">
        <v>30</v>
      </c>
      <c r="I213" s="169">
        <v>0</v>
      </c>
      <c r="J213" s="194">
        <v>0</v>
      </c>
    </row>
    <row r="214" spans="1:10" ht="19.5" customHeight="1">
      <c r="A214" s="191" t="s">
        <v>87</v>
      </c>
      <c r="B214" s="191" t="s">
        <v>126</v>
      </c>
      <c r="C214" s="191" t="s">
        <v>92</v>
      </c>
      <c r="D214" s="192" t="s">
        <v>158</v>
      </c>
      <c r="E214" s="192" t="s">
        <v>159</v>
      </c>
      <c r="F214" s="169">
        <f t="shared" si="3"/>
        <v>4.1</v>
      </c>
      <c r="G214" s="169">
        <v>0</v>
      </c>
      <c r="H214" s="169">
        <v>4.1</v>
      </c>
      <c r="I214" s="169">
        <v>0</v>
      </c>
      <c r="J214" s="194">
        <v>0</v>
      </c>
    </row>
    <row r="215" spans="1:10" ht="19.5" customHeight="1">
      <c r="A215" s="191" t="s">
        <v>87</v>
      </c>
      <c r="B215" s="191" t="s">
        <v>92</v>
      </c>
      <c r="C215" s="191" t="s">
        <v>92</v>
      </c>
      <c r="D215" s="192" t="s">
        <v>158</v>
      </c>
      <c r="E215" s="192" t="s">
        <v>96</v>
      </c>
      <c r="F215" s="169">
        <f t="shared" si="3"/>
        <v>72.5</v>
      </c>
      <c r="G215" s="169">
        <v>0</v>
      </c>
      <c r="H215" s="169">
        <v>72.5</v>
      </c>
      <c r="I215" s="169">
        <v>0</v>
      </c>
      <c r="J215" s="194">
        <v>0</v>
      </c>
    </row>
    <row r="216" spans="1:10" ht="19.5" customHeight="1">
      <c r="A216" s="191" t="s">
        <v>97</v>
      </c>
      <c r="B216" s="191" t="s">
        <v>98</v>
      </c>
      <c r="C216" s="191" t="s">
        <v>98</v>
      </c>
      <c r="D216" s="192" t="s">
        <v>158</v>
      </c>
      <c r="E216" s="192" t="s">
        <v>100</v>
      </c>
      <c r="F216" s="169">
        <f t="shared" si="3"/>
        <v>142.47</v>
      </c>
      <c r="G216" s="169">
        <v>142.47</v>
      </c>
      <c r="H216" s="169">
        <v>0</v>
      </c>
      <c r="I216" s="169">
        <v>0</v>
      </c>
      <c r="J216" s="194">
        <v>0</v>
      </c>
    </row>
    <row r="217" spans="1:10" ht="19.5" customHeight="1">
      <c r="A217" s="191" t="s">
        <v>97</v>
      </c>
      <c r="B217" s="191" t="s">
        <v>98</v>
      </c>
      <c r="C217" s="191" t="s">
        <v>101</v>
      </c>
      <c r="D217" s="192" t="s">
        <v>158</v>
      </c>
      <c r="E217" s="192" t="s">
        <v>102</v>
      </c>
      <c r="F217" s="169">
        <f t="shared" si="3"/>
        <v>65</v>
      </c>
      <c r="G217" s="169">
        <v>65</v>
      </c>
      <c r="H217" s="169">
        <v>0</v>
      </c>
      <c r="I217" s="169">
        <v>0</v>
      </c>
      <c r="J217" s="194">
        <v>0</v>
      </c>
    </row>
    <row r="218" spans="1:10" ht="19.5" customHeight="1">
      <c r="A218" s="191" t="s">
        <v>103</v>
      </c>
      <c r="B218" s="191" t="s">
        <v>104</v>
      </c>
      <c r="C218" s="191" t="s">
        <v>90</v>
      </c>
      <c r="D218" s="192" t="s">
        <v>158</v>
      </c>
      <c r="E218" s="192" t="s">
        <v>105</v>
      </c>
      <c r="F218" s="169">
        <f t="shared" si="3"/>
        <v>50</v>
      </c>
      <c r="G218" s="169">
        <v>50</v>
      </c>
      <c r="H218" s="169">
        <v>0</v>
      </c>
      <c r="I218" s="169">
        <v>0</v>
      </c>
      <c r="J218" s="194">
        <v>0</v>
      </c>
    </row>
    <row r="219" spans="1:10" ht="19.5" customHeight="1">
      <c r="A219" s="191" t="s">
        <v>106</v>
      </c>
      <c r="B219" s="191" t="s">
        <v>88</v>
      </c>
      <c r="C219" s="191" t="s">
        <v>92</v>
      </c>
      <c r="D219" s="192" t="s">
        <v>158</v>
      </c>
      <c r="E219" s="192" t="s">
        <v>108</v>
      </c>
      <c r="F219" s="169">
        <f t="shared" si="3"/>
        <v>48</v>
      </c>
      <c r="G219" s="169">
        <v>0</v>
      </c>
      <c r="H219" s="169">
        <v>48</v>
      </c>
      <c r="I219" s="169">
        <v>0</v>
      </c>
      <c r="J219" s="194">
        <v>0</v>
      </c>
    </row>
    <row r="220" spans="1:10" ht="19.5" customHeight="1">
      <c r="A220" s="191" t="s">
        <v>110</v>
      </c>
      <c r="B220" s="191" t="s">
        <v>90</v>
      </c>
      <c r="C220" s="191" t="s">
        <v>88</v>
      </c>
      <c r="D220" s="192" t="s">
        <v>158</v>
      </c>
      <c r="E220" s="192" t="s">
        <v>111</v>
      </c>
      <c r="F220" s="169">
        <f t="shared" si="3"/>
        <v>168</v>
      </c>
      <c r="G220" s="169">
        <v>168</v>
      </c>
      <c r="H220" s="169">
        <v>0</v>
      </c>
      <c r="I220" s="169">
        <v>0</v>
      </c>
      <c r="J220" s="194">
        <v>0</v>
      </c>
    </row>
    <row r="221" spans="1:10" ht="19.5" customHeight="1">
      <c r="A221" s="191" t="s">
        <v>36</v>
      </c>
      <c r="B221" s="191" t="s">
        <v>36</v>
      </c>
      <c r="C221" s="191" t="s">
        <v>36</v>
      </c>
      <c r="D221" s="192" t="s">
        <v>36</v>
      </c>
      <c r="E221" s="192" t="s">
        <v>160</v>
      </c>
      <c r="F221" s="169">
        <f t="shared" si="3"/>
        <v>204.83</v>
      </c>
      <c r="G221" s="169">
        <v>9</v>
      </c>
      <c r="H221" s="169">
        <v>195.83</v>
      </c>
      <c r="I221" s="169">
        <v>0</v>
      </c>
      <c r="J221" s="194">
        <v>0</v>
      </c>
    </row>
    <row r="222" spans="1:10" ht="19.5" customHeight="1">
      <c r="A222" s="191" t="s">
        <v>36</v>
      </c>
      <c r="B222" s="191" t="s">
        <v>36</v>
      </c>
      <c r="C222" s="191" t="s">
        <v>36</v>
      </c>
      <c r="D222" s="192" t="s">
        <v>36</v>
      </c>
      <c r="E222" s="192" t="s">
        <v>161</v>
      </c>
      <c r="F222" s="169">
        <f t="shared" si="3"/>
        <v>204.83</v>
      </c>
      <c r="G222" s="169">
        <v>9</v>
      </c>
      <c r="H222" s="169">
        <v>195.83</v>
      </c>
      <c r="I222" s="169">
        <v>0</v>
      </c>
      <c r="J222" s="194">
        <v>0</v>
      </c>
    </row>
    <row r="223" spans="1:10" ht="19.5" customHeight="1">
      <c r="A223" s="191" t="s">
        <v>87</v>
      </c>
      <c r="B223" s="191" t="s">
        <v>84</v>
      </c>
      <c r="C223" s="191" t="s">
        <v>88</v>
      </c>
      <c r="D223" s="192" t="s">
        <v>162</v>
      </c>
      <c r="E223" s="192" t="s">
        <v>89</v>
      </c>
      <c r="F223" s="169">
        <f t="shared" si="3"/>
        <v>6.55</v>
      </c>
      <c r="G223" s="169">
        <v>0</v>
      </c>
      <c r="H223" s="169">
        <v>6.55</v>
      </c>
      <c r="I223" s="169">
        <v>0</v>
      </c>
      <c r="J223" s="194">
        <v>0</v>
      </c>
    </row>
    <row r="224" spans="1:10" ht="19.5" customHeight="1">
      <c r="A224" s="191" t="s">
        <v>87</v>
      </c>
      <c r="B224" s="191" t="s">
        <v>84</v>
      </c>
      <c r="C224" s="191" t="s">
        <v>90</v>
      </c>
      <c r="D224" s="192" t="s">
        <v>162</v>
      </c>
      <c r="E224" s="192" t="s">
        <v>91</v>
      </c>
      <c r="F224" s="169">
        <f t="shared" si="3"/>
        <v>198.28</v>
      </c>
      <c r="G224" s="169">
        <v>9</v>
      </c>
      <c r="H224" s="169">
        <v>189.28</v>
      </c>
      <c r="I224" s="169">
        <v>0</v>
      </c>
      <c r="J224" s="194">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workbookViewId="0" topLeftCell="A25">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47"/>
      <c r="B1" s="147"/>
      <c r="C1" s="147"/>
      <c r="D1" s="147"/>
      <c r="E1" s="147"/>
      <c r="F1" s="147"/>
      <c r="G1" s="147"/>
      <c r="H1" s="67" t="s">
        <v>170</v>
      </c>
    </row>
    <row r="2" spans="1:8" ht="20.25" customHeight="1">
      <c r="A2" s="63" t="s">
        <v>171</v>
      </c>
      <c r="B2" s="63"/>
      <c r="C2" s="63"/>
      <c r="D2" s="63"/>
      <c r="E2" s="63"/>
      <c r="F2" s="63"/>
      <c r="G2" s="63"/>
      <c r="H2" s="63"/>
    </row>
    <row r="3" spans="1:8" ht="20.25" customHeight="1">
      <c r="A3" s="148" t="s">
        <v>2</v>
      </c>
      <c r="B3" s="149"/>
      <c r="C3" s="87"/>
      <c r="D3" s="87"/>
      <c r="E3" s="87"/>
      <c r="F3" s="87"/>
      <c r="G3" s="87"/>
      <c r="H3" s="67" t="s">
        <v>3</v>
      </c>
    </row>
    <row r="4" spans="1:8" ht="24" customHeight="1">
      <c r="A4" s="150" t="s">
        <v>4</v>
      </c>
      <c r="B4" s="151"/>
      <c r="C4" s="150" t="s">
        <v>5</v>
      </c>
      <c r="D4" s="152"/>
      <c r="E4" s="152"/>
      <c r="F4" s="152"/>
      <c r="G4" s="152"/>
      <c r="H4" s="151"/>
    </row>
    <row r="5" spans="1:8" ht="24" customHeight="1">
      <c r="A5" s="153" t="s">
        <v>6</v>
      </c>
      <c r="B5" s="154" t="s">
        <v>7</v>
      </c>
      <c r="C5" s="153" t="s">
        <v>6</v>
      </c>
      <c r="D5" s="153" t="s">
        <v>57</v>
      </c>
      <c r="E5" s="154" t="s">
        <v>172</v>
      </c>
      <c r="F5" s="155" t="s">
        <v>173</v>
      </c>
      <c r="G5" s="154" t="s">
        <v>174</v>
      </c>
      <c r="H5" s="155" t="s">
        <v>175</v>
      </c>
    </row>
    <row r="6" spans="1:8" ht="24" customHeight="1">
      <c r="A6" s="156" t="s">
        <v>176</v>
      </c>
      <c r="B6" s="157">
        <f>SUM(B7:B9)</f>
        <v>34352.24</v>
      </c>
      <c r="C6" s="158" t="s">
        <v>177</v>
      </c>
      <c r="D6" s="157">
        <f aca="true" t="shared" si="0" ref="D6:D36">SUM(E6:H6)</f>
        <v>46820.79</v>
      </c>
      <c r="E6" s="159">
        <f>SUM(E7:E36)</f>
        <v>46820.79</v>
      </c>
      <c r="F6" s="160">
        <f>SUM(F7:F36)</f>
        <v>0</v>
      </c>
      <c r="G6" s="160">
        <f>SUM(G7:G36)</f>
        <v>0</v>
      </c>
      <c r="H6" s="160">
        <f>SUM(H7:H36)</f>
        <v>0</v>
      </c>
    </row>
    <row r="7" spans="1:8" ht="24" customHeight="1">
      <c r="A7" s="156" t="s">
        <v>178</v>
      </c>
      <c r="B7" s="157">
        <v>34352.24</v>
      </c>
      <c r="C7" s="158" t="s">
        <v>179</v>
      </c>
      <c r="D7" s="157">
        <f t="shared" si="0"/>
        <v>20.58</v>
      </c>
      <c r="E7" s="159">
        <v>20.58</v>
      </c>
      <c r="F7" s="161">
        <v>0</v>
      </c>
      <c r="G7" s="161">
        <v>0</v>
      </c>
      <c r="H7" s="162">
        <v>0</v>
      </c>
    </row>
    <row r="8" spans="1:8" ht="24" customHeight="1">
      <c r="A8" s="156" t="s">
        <v>180</v>
      </c>
      <c r="B8" s="157">
        <v>0</v>
      </c>
      <c r="C8" s="158" t="s">
        <v>181</v>
      </c>
      <c r="D8" s="157">
        <f t="shared" si="0"/>
        <v>0</v>
      </c>
      <c r="E8" s="159">
        <v>0</v>
      </c>
      <c r="F8" s="159">
        <v>0</v>
      </c>
      <c r="G8" s="159">
        <v>0</v>
      </c>
      <c r="H8" s="157">
        <v>0</v>
      </c>
    </row>
    <row r="9" spans="1:8" ht="24" customHeight="1">
      <c r="A9" s="156" t="s">
        <v>182</v>
      </c>
      <c r="B9" s="157">
        <v>0</v>
      </c>
      <c r="C9" s="158" t="s">
        <v>183</v>
      </c>
      <c r="D9" s="157">
        <f t="shared" si="0"/>
        <v>0</v>
      </c>
      <c r="E9" s="159">
        <v>0</v>
      </c>
      <c r="F9" s="159">
        <v>0</v>
      </c>
      <c r="G9" s="159">
        <v>0</v>
      </c>
      <c r="H9" s="157">
        <v>0</v>
      </c>
    </row>
    <row r="10" spans="1:8" ht="24" customHeight="1">
      <c r="A10" s="156" t="s">
        <v>184</v>
      </c>
      <c r="B10" s="157">
        <f>SUM(B11:B14)</f>
        <v>12468.55</v>
      </c>
      <c r="C10" s="158" t="s">
        <v>185</v>
      </c>
      <c r="D10" s="157">
        <f t="shared" si="0"/>
        <v>0</v>
      </c>
      <c r="E10" s="159">
        <v>0</v>
      </c>
      <c r="F10" s="159">
        <v>0</v>
      </c>
      <c r="G10" s="159">
        <v>0</v>
      </c>
      <c r="H10" s="157">
        <v>0</v>
      </c>
    </row>
    <row r="11" spans="1:8" ht="24" customHeight="1">
      <c r="A11" s="156" t="s">
        <v>178</v>
      </c>
      <c r="B11" s="157">
        <v>12468.55</v>
      </c>
      <c r="C11" s="158" t="s">
        <v>186</v>
      </c>
      <c r="D11" s="157">
        <f t="shared" si="0"/>
        <v>20.8</v>
      </c>
      <c r="E11" s="159">
        <v>20.8</v>
      </c>
      <c r="F11" s="159">
        <v>0</v>
      </c>
      <c r="G11" s="159">
        <v>0</v>
      </c>
      <c r="H11" s="157">
        <v>0</v>
      </c>
    </row>
    <row r="12" spans="1:8" ht="24" customHeight="1">
      <c r="A12" s="156" t="s">
        <v>180</v>
      </c>
      <c r="B12" s="157">
        <v>0</v>
      </c>
      <c r="C12" s="158" t="s">
        <v>187</v>
      </c>
      <c r="D12" s="157">
        <f t="shared" si="0"/>
        <v>31410.92</v>
      </c>
      <c r="E12" s="159">
        <v>31410.92</v>
      </c>
      <c r="F12" s="159">
        <v>0</v>
      </c>
      <c r="G12" s="159">
        <v>0</v>
      </c>
      <c r="H12" s="157">
        <v>0</v>
      </c>
    </row>
    <row r="13" spans="1:8" ht="24" customHeight="1">
      <c r="A13" s="156" t="s">
        <v>182</v>
      </c>
      <c r="B13" s="157">
        <v>0</v>
      </c>
      <c r="C13" s="158" t="s">
        <v>188</v>
      </c>
      <c r="D13" s="157">
        <f t="shared" si="0"/>
        <v>0</v>
      </c>
      <c r="E13" s="159">
        <v>0</v>
      </c>
      <c r="F13" s="159">
        <v>0</v>
      </c>
      <c r="G13" s="159">
        <v>0</v>
      </c>
      <c r="H13" s="157">
        <v>0</v>
      </c>
    </row>
    <row r="14" spans="1:8" ht="24" customHeight="1">
      <c r="A14" s="156" t="s">
        <v>189</v>
      </c>
      <c r="B14" s="157">
        <v>0</v>
      </c>
      <c r="C14" s="158" t="s">
        <v>190</v>
      </c>
      <c r="D14" s="157">
        <f t="shared" si="0"/>
        <v>2588.12</v>
      </c>
      <c r="E14" s="159">
        <v>2588.12</v>
      </c>
      <c r="F14" s="159">
        <v>0</v>
      </c>
      <c r="G14" s="159">
        <v>0</v>
      </c>
      <c r="H14" s="157">
        <v>0</v>
      </c>
    </row>
    <row r="15" spans="1:8" ht="24" customHeight="1">
      <c r="A15" s="163"/>
      <c r="B15" s="157"/>
      <c r="C15" s="164" t="s">
        <v>191</v>
      </c>
      <c r="D15" s="157">
        <f t="shared" si="0"/>
        <v>0</v>
      </c>
      <c r="E15" s="159">
        <v>0</v>
      </c>
      <c r="F15" s="159">
        <v>0</v>
      </c>
      <c r="G15" s="159">
        <v>0</v>
      </c>
      <c r="H15" s="157">
        <v>0</v>
      </c>
    </row>
    <row r="16" spans="1:8" ht="24" customHeight="1">
      <c r="A16" s="163"/>
      <c r="B16" s="157"/>
      <c r="C16" s="164" t="s">
        <v>192</v>
      </c>
      <c r="D16" s="157">
        <f t="shared" si="0"/>
        <v>1023.5</v>
      </c>
      <c r="E16" s="159">
        <v>1023.5</v>
      </c>
      <c r="F16" s="159">
        <v>0</v>
      </c>
      <c r="G16" s="159">
        <v>0</v>
      </c>
      <c r="H16" s="157">
        <v>0</v>
      </c>
    </row>
    <row r="17" spans="1:8" ht="24" customHeight="1">
      <c r="A17" s="163"/>
      <c r="B17" s="157"/>
      <c r="C17" s="164" t="s">
        <v>193</v>
      </c>
      <c r="D17" s="157">
        <f t="shared" si="0"/>
        <v>0</v>
      </c>
      <c r="E17" s="159">
        <v>0</v>
      </c>
      <c r="F17" s="159">
        <v>0</v>
      </c>
      <c r="G17" s="159">
        <v>0</v>
      </c>
      <c r="H17" s="157">
        <v>0</v>
      </c>
    </row>
    <row r="18" spans="1:8" ht="24" customHeight="1">
      <c r="A18" s="163"/>
      <c r="B18" s="157"/>
      <c r="C18" s="164" t="s">
        <v>194</v>
      </c>
      <c r="D18" s="157">
        <f t="shared" si="0"/>
        <v>0</v>
      </c>
      <c r="E18" s="159">
        <v>0</v>
      </c>
      <c r="F18" s="159">
        <v>0</v>
      </c>
      <c r="G18" s="159">
        <v>0</v>
      </c>
      <c r="H18" s="157">
        <v>0</v>
      </c>
    </row>
    <row r="19" spans="1:8" ht="24" customHeight="1">
      <c r="A19" s="163"/>
      <c r="B19" s="157"/>
      <c r="C19" s="164" t="s">
        <v>195</v>
      </c>
      <c r="D19" s="157">
        <f t="shared" si="0"/>
        <v>6292.58</v>
      </c>
      <c r="E19" s="159">
        <v>6292.58</v>
      </c>
      <c r="F19" s="159">
        <v>0</v>
      </c>
      <c r="G19" s="159">
        <v>0</v>
      </c>
      <c r="H19" s="157">
        <v>0</v>
      </c>
    </row>
    <row r="20" spans="1:8" ht="24" customHeight="1">
      <c r="A20" s="163"/>
      <c r="B20" s="157"/>
      <c r="C20" s="164" t="s">
        <v>196</v>
      </c>
      <c r="D20" s="157">
        <f t="shared" si="0"/>
        <v>0</v>
      </c>
      <c r="E20" s="159">
        <v>0</v>
      </c>
      <c r="F20" s="159">
        <v>0</v>
      </c>
      <c r="G20" s="159">
        <v>0</v>
      </c>
      <c r="H20" s="157">
        <v>0</v>
      </c>
    </row>
    <row r="21" spans="1:8" ht="24" customHeight="1">
      <c r="A21" s="163"/>
      <c r="B21" s="157"/>
      <c r="C21" s="164" t="s">
        <v>197</v>
      </c>
      <c r="D21" s="157">
        <f t="shared" si="0"/>
        <v>0</v>
      </c>
      <c r="E21" s="159">
        <v>0</v>
      </c>
      <c r="F21" s="159">
        <v>0</v>
      </c>
      <c r="G21" s="159">
        <v>0</v>
      </c>
      <c r="H21" s="157">
        <v>0</v>
      </c>
    </row>
    <row r="22" spans="1:8" ht="24" customHeight="1">
      <c r="A22" s="163"/>
      <c r="B22" s="157"/>
      <c r="C22" s="164" t="s">
        <v>198</v>
      </c>
      <c r="D22" s="157">
        <f t="shared" si="0"/>
        <v>0</v>
      </c>
      <c r="E22" s="159">
        <v>0</v>
      </c>
      <c r="F22" s="159">
        <v>0</v>
      </c>
      <c r="G22" s="159">
        <v>0</v>
      </c>
      <c r="H22" s="157">
        <v>0</v>
      </c>
    </row>
    <row r="23" spans="1:8" ht="24" customHeight="1">
      <c r="A23" s="163"/>
      <c r="B23" s="157"/>
      <c r="C23" s="164" t="s">
        <v>199</v>
      </c>
      <c r="D23" s="157">
        <f t="shared" si="0"/>
        <v>0</v>
      </c>
      <c r="E23" s="159">
        <v>0</v>
      </c>
      <c r="F23" s="159">
        <v>0</v>
      </c>
      <c r="G23" s="159">
        <v>0</v>
      </c>
      <c r="H23" s="157">
        <v>0</v>
      </c>
    </row>
    <row r="24" spans="1:8" ht="24" customHeight="1">
      <c r="A24" s="163"/>
      <c r="B24" s="157"/>
      <c r="C24" s="165" t="s">
        <v>200</v>
      </c>
      <c r="D24" s="157">
        <f t="shared" si="0"/>
        <v>0</v>
      </c>
      <c r="E24" s="159">
        <v>0</v>
      </c>
      <c r="F24" s="159">
        <v>0</v>
      </c>
      <c r="G24" s="159">
        <v>0</v>
      </c>
      <c r="H24" s="157">
        <v>0</v>
      </c>
    </row>
    <row r="25" spans="1:8" ht="24" customHeight="1">
      <c r="A25" s="166"/>
      <c r="B25" s="160"/>
      <c r="C25" s="167" t="s">
        <v>201</v>
      </c>
      <c r="D25" s="160">
        <f t="shared" si="0"/>
        <v>0</v>
      </c>
      <c r="E25" s="160">
        <v>0</v>
      </c>
      <c r="F25" s="160">
        <v>0</v>
      </c>
      <c r="G25" s="160">
        <v>0</v>
      </c>
      <c r="H25" s="160">
        <v>0</v>
      </c>
    </row>
    <row r="26" spans="1:8" ht="24" customHeight="1">
      <c r="A26" s="156"/>
      <c r="B26" s="160"/>
      <c r="C26" s="167" t="s">
        <v>202</v>
      </c>
      <c r="D26" s="160">
        <f t="shared" si="0"/>
        <v>1838.29</v>
      </c>
      <c r="E26" s="160">
        <v>1838.29</v>
      </c>
      <c r="F26" s="160">
        <v>0</v>
      </c>
      <c r="G26" s="160">
        <v>0</v>
      </c>
      <c r="H26" s="160">
        <v>0</v>
      </c>
    </row>
    <row r="27" spans="1:8" ht="24" customHeight="1">
      <c r="A27" s="156"/>
      <c r="B27" s="160"/>
      <c r="C27" s="167" t="s">
        <v>203</v>
      </c>
      <c r="D27" s="160">
        <f t="shared" si="0"/>
        <v>0</v>
      </c>
      <c r="E27" s="160">
        <v>0</v>
      </c>
      <c r="F27" s="160">
        <v>0</v>
      </c>
      <c r="G27" s="160">
        <v>0</v>
      </c>
      <c r="H27" s="160">
        <v>0</v>
      </c>
    </row>
    <row r="28" spans="1:8" ht="24" customHeight="1">
      <c r="A28" s="156"/>
      <c r="B28" s="160"/>
      <c r="C28" s="167" t="s">
        <v>204</v>
      </c>
      <c r="D28" s="160">
        <f t="shared" si="0"/>
        <v>0</v>
      </c>
      <c r="E28" s="160">
        <v>0</v>
      </c>
      <c r="F28" s="160">
        <v>0</v>
      </c>
      <c r="G28" s="160">
        <v>0</v>
      </c>
      <c r="H28" s="160">
        <v>0</v>
      </c>
    </row>
    <row r="29" spans="1:8" ht="24" customHeight="1">
      <c r="A29" s="156"/>
      <c r="B29" s="160"/>
      <c r="C29" s="167" t="s">
        <v>205</v>
      </c>
      <c r="D29" s="160">
        <f t="shared" si="0"/>
        <v>3626</v>
      </c>
      <c r="E29" s="160">
        <v>3626</v>
      </c>
      <c r="F29" s="160">
        <v>0</v>
      </c>
      <c r="G29" s="160">
        <v>0</v>
      </c>
      <c r="H29" s="160">
        <v>0</v>
      </c>
    </row>
    <row r="30" spans="1:8" ht="24" customHeight="1">
      <c r="A30" s="168"/>
      <c r="B30" s="169"/>
      <c r="C30" s="170" t="s">
        <v>206</v>
      </c>
      <c r="D30" s="162">
        <f t="shared" si="0"/>
        <v>0</v>
      </c>
      <c r="E30" s="171">
        <v>0</v>
      </c>
      <c r="F30" s="171">
        <v>0</v>
      </c>
      <c r="G30" s="171">
        <v>0</v>
      </c>
      <c r="H30" s="171">
        <v>0</v>
      </c>
    </row>
    <row r="31" spans="1:8" ht="24" customHeight="1">
      <c r="A31" s="172"/>
      <c r="B31" s="159"/>
      <c r="C31" s="173" t="s">
        <v>207</v>
      </c>
      <c r="D31" s="157">
        <f t="shared" si="0"/>
        <v>0</v>
      </c>
      <c r="E31" s="174">
        <v>0</v>
      </c>
      <c r="F31" s="174">
        <v>0</v>
      </c>
      <c r="G31" s="174">
        <v>0</v>
      </c>
      <c r="H31" s="174">
        <v>0</v>
      </c>
    </row>
    <row r="32" spans="1:8" ht="24" customHeight="1">
      <c r="A32" s="175"/>
      <c r="B32" s="160"/>
      <c r="C32" s="176" t="s">
        <v>208</v>
      </c>
      <c r="D32" s="160">
        <f t="shared" si="0"/>
        <v>0</v>
      </c>
      <c r="E32" s="160">
        <v>0</v>
      </c>
      <c r="F32" s="160">
        <v>0</v>
      </c>
      <c r="G32" s="160">
        <v>0</v>
      </c>
      <c r="H32" s="160">
        <v>0</v>
      </c>
    </row>
    <row r="33" spans="1:8" ht="24" customHeight="1">
      <c r="A33" s="175"/>
      <c r="B33" s="160"/>
      <c r="C33" s="176" t="s">
        <v>209</v>
      </c>
      <c r="D33" s="160">
        <f t="shared" si="0"/>
        <v>0</v>
      </c>
      <c r="E33" s="160">
        <v>0</v>
      </c>
      <c r="F33" s="160">
        <v>0</v>
      </c>
      <c r="G33" s="160">
        <v>0</v>
      </c>
      <c r="H33" s="160">
        <v>0</v>
      </c>
    </row>
    <row r="34" spans="1:8" ht="24" customHeight="1">
      <c r="A34" s="175"/>
      <c r="B34" s="160"/>
      <c r="C34" s="176" t="s">
        <v>210</v>
      </c>
      <c r="D34" s="160">
        <f t="shared" si="0"/>
        <v>0</v>
      </c>
      <c r="E34" s="160">
        <v>0</v>
      </c>
      <c r="F34" s="160">
        <v>0</v>
      </c>
      <c r="G34" s="160">
        <v>0</v>
      </c>
      <c r="H34" s="160">
        <v>0</v>
      </c>
    </row>
    <row r="35" spans="1:8" ht="24" customHeight="1">
      <c r="A35" s="175"/>
      <c r="B35" s="160"/>
      <c r="C35" s="176" t="s">
        <v>211</v>
      </c>
      <c r="D35" s="160">
        <f t="shared" si="0"/>
        <v>0</v>
      </c>
      <c r="E35" s="160">
        <v>0</v>
      </c>
      <c r="F35" s="160">
        <v>0</v>
      </c>
      <c r="G35" s="160">
        <v>0</v>
      </c>
      <c r="H35" s="160">
        <v>0</v>
      </c>
    </row>
    <row r="36" spans="1:8" ht="24" customHeight="1">
      <c r="A36" s="175"/>
      <c r="B36" s="160"/>
      <c r="C36" s="176" t="s">
        <v>212</v>
      </c>
      <c r="D36" s="160">
        <f t="shared" si="0"/>
        <v>0</v>
      </c>
      <c r="E36" s="160">
        <v>0</v>
      </c>
      <c r="F36" s="160">
        <v>0</v>
      </c>
      <c r="G36" s="160">
        <v>0</v>
      </c>
      <c r="H36" s="160">
        <v>0</v>
      </c>
    </row>
    <row r="37" spans="1:8" ht="24" customHeight="1">
      <c r="A37" s="177"/>
      <c r="B37" s="178"/>
      <c r="C37" s="177"/>
      <c r="D37" s="178"/>
      <c r="E37" s="160"/>
      <c r="F37" s="160"/>
      <c r="G37" s="160" t="s">
        <v>36</v>
      </c>
      <c r="H37" s="160"/>
    </row>
    <row r="38" spans="1:8" ht="24" customHeight="1">
      <c r="A38" s="175"/>
      <c r="B38" s="160"/>
      <c r="C38" s="175" t="s">
        <v>213</v>
      </c>
      <c r="D38" s="160">
        <f>SUM(E38:H38)</f>
        <v>0</v>
      </c>
      <c r="E38" s="160">
        <f>SUM(B7,B11)-SUM(E6)</f>
        <v>0</v>
      </c>
      <c r="F38" s="160">
        <f>SUM(B8,B12)-SUM(F6)</f>
        <v>0</v>
      </c>
      <c r="G38" s="160">
        <f>SUM(B9,B13)-SUM(G6)</f>
        <v>0</v>
      </c>
      <c r="H38" s="160">
        <f>SUM(B14)-SUM(H6)</f>
        <v>0</v>
      </c>
    </row>
    <row r="39" spans="1:8" ht="24" customHeight="1">
      <c r="A39" s="175"/>
      <c r="B39" s="179"/>
      <c r="C39" s="175"/>
      <c r="D39" s="178"/>
      <c r="E39" s="160"/>
      <c r="F39" s="160"/>
      <c r="G39" s="160"/>
      <c r="H39" s="160"/>
    </row>
    <row r="40" spans="1:8" ht="24" customHeight="1">
      <c r="A40" s="177" t="s">
        <v>52</v>
      </c>
      <c r="B40" s="179">
        <f>SUM(B6,B10)</f>
        <v>46820.78999999999</v>
      </c>
      <c r="C40" s="177" t="s">
        <v>53</v>
      </c>
      <c r="D40" s="178">
        <f>SUM(D7:D38)</f>
        <v>46820.79</v>
      </c>
      <c r="E40" s="178">
        <f>SUM(E7:E38)</f>
        <v>46820.79</v>
      </c>
      <c r="F40" s="178">
        <f>SUM(F7:F38)</f>
        <v>0</v>
      </c>
      <c r="G40" s="178">
        <f>SUM(G7:G38)</f>
        <v>0</v>
      </c>
      <c r="H40" s="178">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61"/>
  <sheetViews>
    <sheetView showGridLines="0" showZeros="0" workbookViewId="0" topLeftCell="M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26" width="10.33203125" style="0" customWidth="1"/>
    <col min="27" max="27" width="9.66015625" style="0" customWidth="1"/>
    <col min="28" max="28" width="8.33203125" style="0" customWidth="1"/>
    <col min="29" max="29" width="13" style="0" customWidth="1"/>
    <col min="30" max="35" width="8.33203125" style="0" customWidth="1"/>
    <col min="36" max="38" width="9.16015625" style="0" customWidth="1"/>
    <col min="39" max="41" width="8.33203125" style="0" customWidth="1"/>
  </cols>
  <sheetData>
    <row r="1" spans="1:41" ht="19.5" customHeight="1">
      <c r="A1" s="60"/>
      <c r="B1" s="61"/>
      <c r="C1" s="61"/>
      <c r="D1" s="61"/>
      <c r="E1" s="61"/>
      <c r="F1" s="61"/>
      <c r="G1" s="61"/>
      <c r="H1" s="61"/>
      <c r="I1" s="61"/>
      <c r="J1" s="61"/>
      <c r="K1" s="61"/>
      <c r="L1" s="61"/>
      <c r="M1" s="61"/>
      <c r="N1" s="61"/>
      <c r="P1" s="143"/>
      <c r="Q1" s="143"/>
      <c r="R1" s="143"/>
      <c r="S1" s="143"/>
      <c r="T1" s="143"/>
      <c r="U1" s="143"/>
      <c r="V1" s="143"/>
      <c r="W1" s="143"/>
      <c r="X1" s="143"/>
      <c r="Y1" s="143"/>
      <c r="Z1" s="143"/>
      <c r="AA1" s="143"/>
      <c r="AB1" s="143"/>
      <c r="AC1" s="143"/>
      <c r="AD1" s="143"/>
      <c r="AE1" s="143"/>
      <c r="AF1" s="143"/>
      <c r="AG1" s="143"/>
      <c r="AH1" s="143"/>
      <c r="AI1" s="143"/>
      <c r="AJ1" s="143"/>
      <c r="AK1" s="143"/>
      <c r="AL1" s="143"/>
      <c r="AO1" s="62" t="s">
        <v>214</v>
      </c>
    </row>
    <row r="2" spans="1:41" ht="19.5" customHeight="1">
      <c r="A2" s="63" t="s">
        <v>215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row>
    <row r="3" spans="1:41" ht="19.5" customHeight="1">
      <c r="A3" s="64" t="s">
        <v>2</v>
      </c>
      <c r="B3" s="65"/>
      <c r="C3" s="65"/>
      <c r="D3" s="65"/>
      <c r="E3" s="135"/>
      <c r="F3" s="135"/>
      <c r="G3" s="135"/>
      <c r="H3" s="135"/>
      <c r="I3" s="135"/>
      <c r="J3" s="135"/>
      <c r="K3" s="135"/>
      <c r="L3" s="135"/>
      <c r="M3" s="135"/>
      <c r="N3" s="135"/>
      <c r="P3" s="144"/>
      <c r="Q3" s="144"/>
      <c r="R3" s="144"/>
      <c r="S3" s="144"/>
      <c r="T3" s="144"/>
      <c r="U3" s="144"/>
      <c r="V3" s="144"/>
      <c r="W3" s="144"/>
      <c r="X3" s="144"/>
      <c r="Y3" s="144"/>
      <c r="Z3" s="144"/>
      <c r="AA3" s="144"/>
      <c r="AB3" s="144"/>
      <c r="AC3" s="144"/>
      <c r="AD3" s="144"/>
      <c r="AE3" s="144"/>
      <c r="AF3" s="144"/>
      <c r="AG3" s="144"/>
      <c r="AH3" s="144"/>
      <c r="AI3" s="121"/>
      <c r="AJ3" s="121"/>
      <c r="AK3" s="121"/>
      <c r="AL3" s="121"/>
      <c r="AO3" s="67" t="s">
        <v>3</v>
      </c>
    </row>
    <row r="4" spans="1:41" ht="19.5" customHeight="1">
      <c r="A4" s="68" t="s">
        <v>56</v>
      </c>
      <c r="B4" s="69"/>
      <c r="C4" s="69"/>
      <c r="D4" s="70"/>
      <c r="E4" s="136" t="s">
        <v>216</v>
      </c>
      <c r="F4" s="125" t="s">
        <v>217</v>
      </c>
      <c r="G4" s="126"/>
      <c r="H4" s="126"/>
      <c r="I4" s="126"/>
      <c r="J4" s="126"/>
      <c r="K4" s="126"/>
      <c r="L4" s="126"/>
      <c r="M4" s="126"/>
      <c r="N4" s="126"/>
      <c r="O4" s="130"/>
      <c r="P4" s="125" t="s">
        <v>218</v>
      </c>
      <c r="Q4" s="126"/>
      <c r="R4" s="126"/>
      <c r="S4" s="126"/>
      <c r="T4" s="126"/>
      <c r="U4" s="126"/>
      <c r="V4" s="126"/>
      <c r="W4" s="126"/>
      <c r="X4" s="126"/>
      <c r="Y4" s="130"/>
      <c r="Z4" s="125" t="s">
        <v>219</v>
      </c>
      <c r="AA4" s="126"/>
      <c r="AB4" s="126"/>
      <c r="AC4" s="126"/>
      <c r="AD4" s="126"/>
      <c r="AE4" s="126"/>
      <c r="AF4" s="126"/>
      <c r="AG4" s="126"/>
      <c r="AH4" s="126"/>
      <c r="AI4" s="126"/>
      <c r="AJ4" s="126"/>
      <c r="AK4" s="126"/>
      <c r="AL4" s="126"/>
      <c r="AM4" s="126"/>
      <c r="AN4" s="126"/>
      <c r="AO4" s="130"/>
    </row>
    <row r="5" spans="1:41" ht="19.5" customHeight="1">
      <c r="A5" s="105" t="s">
        <v>67</v>
      </c>
      <c r="B5" s="107"/>
      <c r="C5" s="115" t="s">
        <v>68</v>
      </c>
      <c r="D5" s="74" t="s">
        <v>169</v>
      </c>
      <c r="E5" s="137"/>
      <c r="F5" s="92" t="s">
        <v>57</v>
      </c>
      <c r="G5" s="138" t="s">
        <v>220</v>
      </c>
      <c r="H5" s="139"/>
      <c r="I5" s="145"/>
      <c r="J5" s="138" t="s">
        <v>221</v>
      </c>
      <c r="K5" s="139"/>
      <c r="L5" s="145"/>
      <c r="M5" s="138" t="s">
        <v>222</v>
      </c>
      <c r="N5" s="139"/>
      <c r="O5" s="145"/>
      <c r="P5" s="114" t="s">
        <v>57</v>
      </c>
      <c r="Q5" s="138" t="s">
        <v>220</v>
      </c>
      <c r="R5" s="139"/>
      <c r="S5" s="145"/>
      <c r="T5" s="138" t="s">
        <v>221</v>
      </c>
      <c r="U5" s="139"/>
      <c r="V5" s="145"/>
      <c r="W5" s="138" t="s">
        <v>222</v>
      </c>
      <c r="X5" s="139"/>
      <c r="Y5" s="145"/>
      <c r="Z5" s="92" t="s">
        <v>57</v>
      </c>
      <c r="AA5" s="138" t="s">
        <v>220</v>
      </c>
      <c r="AB5" s="139"/>
      <c r="AC5" s="145"/>
      <c r="AD5" s="138" t="s">
        <v>221</v>
      </c>
      <c r="AE5" s="139"/>
      <c r="AF5" s="145"/>
      <c r="AG5" s="138" t="s">
        <v>222</v>
      </c>
      <c r="AH5" s="139"/>
      <c r="AI5" s="145"/>
      <c r="AJ5" s="138" t="s">
        <v>223</v>
      </c>
      <c r="AK5" s="139"/>
      <c r="AL5" s="145"/>
      <c r="AM5" s="138" t="s">
        <v>175</v>
      </c>
      <c r="AN5" s="139"/>
      <c r="AO5" s="145"/>
    </row>
    <row r="6" spans="1:41" ht="29.25" customHeight="1">
      <c r="A6" s="140" t="s">
        <v>77</v>
      </c>
      <c r="B6" s="140" t="s">
        <v>78</v>
      </c>
      <c r="C6" s="80"/>
      <c r="D6" s="80"/>
      <c r="E6" s="141"/>
      <c r="F6" s="117"/>
      <c r="G6" s="98" t="s">
        <v>72</v>
      </c>
      <c r="H6" s="142" t="s">
        <v>165</v>
      </c>
      <c r="I6" s="142" t="s">
        <v>166</v>
      </c>
      <c r="J6" s="98" t="s">
        <v>72</v>
      </c>
      <c r="K6" s="142" t="s">
        <v>165</v>
      </c>
      <c r="L6" s="142" t="s">
        <v>166</v>
      </c>
      <c r="M6" s="98" t="s">
        <v>72</v>
      </c>
      <c r="N6" s="142" t="s">
        <v>165</v>
      </c>
      <c r="O6" s="100" t="s">
        <v>166</v>
      </c>
      <c r="P6" s="117"/>
      <c r="Q6" s="146" t="s">
        <v>72</v>
      </c>
      <c r="R6" s="81" t="s">
        <v>165</v>
      </c>
      <c r="S6" s="81" t="s">
        <v>166</v>
      </c>
      <c r="T6" s="146" t="s">
        <v>72</v>
      </c>
      <c r="U6" s="81" t="s">
        <v>165</v>
      </c>
      <c r="V6" s="80" t="s">
        <v>166</v>
      </c>
      <c r="W6" s="75" t="s">
        <v>72</v>
      </c>
      <c r="X6" s="146" t="s">
        <v>165</v>
      </c>
      <c r="Y6" s="81" t="s">
        <v>166</v>
      </c>
      <c r="Z6" s="117"/>
      <c r="AA6" s="98" t="s">
        <v>72</v>
      </c>
      <c r="AB6" s="140" t="s">
        <v>165</v>
      </c>
      <c r="AC6" s="140" t="s">
        <v>166</v>
      </c>
      <c r="AD6" s="98" t="s">
        <v>72</v>
      </c>
      <c r="AE6" s="140" t="s">
        <v>165</v>
      </c>
      <c r="AF6" s="140" t="s">
        <v>166</v>
      </c>
      <c r="AG6" s="98" t="s">
        <v>72</v>
      </c>
      <c r="AH6" s="142" t="s">
        <v>165</v>
      </c>
      <c r="AI6" s="142" t="s">
        <v>166</v>
      </c>
      <c r="AJ6" s="98" t="s">
        <v>72</v>
      </c>
      <c r="AK6" s="142" t="s">
        <v>165</v>
      </c>
      <c r="AL6" s="142" t="s">
        <v>166</v>
      </c>
      <c r="AM6" s="98" t="s">
        <v>72</v>
      </c>
      <c r="AN6" s="142" t="s">
        <v>165</v>
      </c>
      <c r="AO6" s="142" t="s">
        <v>166</v>
      </c>
    </row>
    <row r="7" spans="1:41" ht="19.5" customHeight="1">
      <c r="A7" s="83" t="s">
        <v>36</v>
      </c>
      <c r="B7" s="83" t="s">
        <v>36</v>
      </c>
      <c r="C7" s="83" t="s">
        <v>36</v>
      </c>
      <c r="D7" s="83" t="s">
        <v>57</v>
      </c>
      <c r="E7" s="103">
        <f aca="true" t="shared" si="0" ref="E7:E70">SUM(F7,P7,Z7)</f>
        <v>46820.78999999999</v>
      </c>
      <c r="F7" s="103">
        <f aca="true" t="shared" si="1" ref="F7:F70">SUM(G7,J7,M7)</f>
        <v>34352.24</v>
      </c>
      <c r="G7" s="103">
        <f aca="true" t="shared" si="2" ref="G7:G70">SUM(H7:I7)</f>
        <v>34352.24</v>
      </c>
      <c r="H7" s="103">
        <v>17572.76</v>
      </c>
      <c r="I7" s="84">
        <v>16779.48</v>
      </c>
      <c r="J7" s="103">
        <f aca="true" t="shared" si="3" ref="J7:J70">SUM(K7:L7)</f>
        <v>0</v>
      </c>
      <c r="K7" s="103">
        <v>0</v>
      </c>
      <c r="L7" s="84">
        <v>0</v>
      </c>
      <c r="M7" s="103">
        <f aca="true" t="shared" si="4" ref="M7:M70">SUM(N7:O7)</f>
        <v>0</v>
      </c>
      <c r="N7" s="103">
        <v>0</v>
      </c>
      <c r="O7" s="84">
        <v>0</v>
      </c>
      <c r="P7" s="85">
        <f aca="true" t="shared" si="5" ref="P7:P70">SUM(Q7,T7,W7)</f>
        <v>0</v>
      </c>
      <c r="Q7" s="103">
        <f aca="true" t="shared" si="6" ref="Q7:Q70">SUM(R7:S7)</f>
        <v>0</v>
      </c>
      <c r="R7" s="103">
        <v>0</v>
      </c>
      <c r="S7" s="84">
        <v>0</v>
      </c>
      <c r="T7" s="103">
        <f aca="true" t="shared" si="7" ref="T7:T70">SUM(U7:V7)</f>
        <v>0</v>
      </c>
      <c r="U7" s="103">
        <v>0</v>
      </c>
      <c r="V7" s="103">
        <v>0</v>
      </c>
      <c r="W7" s="103">
        <f aca="true" t="shared" si="8" ref="W7:W70">SUM(X7:Y7)</f>
        <v>0</v>
      </c>
      <c r="X7" s="103">
        <v>0</v>
      </c>
      <c r="Y7" s="84">
        <v>0</v>
      </c>
      <c r="Z7" s="85">
        <f aca="true" t="shared" si="9" ref="Z7:Z70">SUM(AA7,AD7,AG7,AJ7,AM7)</f>
        <v>12468.55</v>
      </c>
      <c r="AA7" s="103">
        <f aca="true" t="shared" si="10" ref="AA7:AA70">SUM(AB7:AC7)</f>
        <v>12466.65</v>
      </c>
      <c r="AB7" s="103">
        <v>0</v>
      </c>
      <c r="AC7" s="84">
        <v>12466.65</v>
      </c>
      <c r="AD7" s="103">
        <f aca="true" t="shared" si="11" ref="AD7:AD70">SUM(AE7:AF7)</f>
        <v>0</v>
      </c>
      <c r="AE7" s="103">
        <v>0</v>
      </c>
      <c r="AF7" s="84">
        <v>0</v>
      </c>
      <c r="AG7" s="103">
        <f aca="true" t="shared" si="12" ref="AG7:AG70">SUM(AH7:AI7)</f>
        <v>0</v>
      </c>
      <c r="AH7" s="103">
        <v>0</v>
      </c>
      <c r="AI7" s="84">
        <v>0</v>
      </c>
      <c r="AJ7" s="103">
        <f aca="true" t="shared" si="13" ref="AJ7:AJ70">SUM(AK7:AL7)</f>
        <v>1.9</v>
      </c>
      <c r="AK7" s="103">
        <v>0</v>
      </c>
      <c r="AL7" s="84">
        <v>1.9</v>
      </c>
      <c r="AM7" s="103">
        <f aca="true" t="shared" si="14" ref="AM7:AM70">SUM(AN7:AO7)</f>
        <v>0</v>
      </c>
      <c r="AN7" s="103">
        <v>0</v>
      </c>
      <c r="AO7" s="84">
        <v>0</v>
      </c>
    </row>
    <row r="8" spans="1:41" ht="19.5" customHeight="1">
      <c r="A8" s="83" t="s">
        <v>36</v>
      </c>
      <c r="B8" s="83" t="s">
        <v>36</v>
      </c>
      <c r="C8" s="83" t="s">
        <v>36</v>
      </c>
      <c r="D8" s="83" t="s">
        <v>80</v>
      </c>
      <c r="E8" s="103">
        <f t="shared" si="0"/>
        <v>41387.99</v>
      </c>
      <c r="F8" s="103">
        <f t="shared" si="1"/>
        <v>29143.41</v>
      </c>
      <c r="G8" s="103">
        <f t="shared" si="2"/>
        <v>29143.41</v>
      </c>
      <c r="H8" s="103">
        <v>14035.32</v>
      </c>
      <c r="I8" s="84">
        <v>15108.09</v>
      </c>
      <c r="J8" s="103">
        <f t="shared" si="3"/>
        <v>0</v>
      </c>
      <c r="K8" s="103">
        <v>0</v>
      </c>
      <c r="L8" s="84">
        <v>0</v>
      </c>
      <c r="M8" s="103">
        <f t="shared" si="4"/>
        <v>0</v>
      </c>
      <c r="N8" s="103">
        <v>0</v>
      </c>
      <c r="O8" s="84">
        <v>0</v>
      </c>
      <c r="P8" s="85">
        <f t="shared" si="5"/>
        <v>0</v>
      </c>
      <c r="Q8" s="103">
        <f t="shared" si="6"/>
        <v>0</v>
      </c>
      <c r="R8" s="103">
        <v>0</v>
      </c>
      <c r="S8" s="84">
        <v>0</v>
      </c>
      <c r="T8" s="103">
        <f t="shared" si="7"/>
        <v>0</v>
      </c>
      <c r="U8" s="103">
        <v>0</v>
      </c>
      <c r="V8" s="103">
        <v>0</v>
      </c>
      <c r="W8" s="103">
        <f t="shared" si="8"/>
        <v>0</v>
      </c>
      <c r="X8" s="103">
        <v>0</v>
      </c>
      <c r="Y8" s="84">
        <v>0</v>
      </c>
      <c r="Z8" s="85">
        <f t="shared" si="9"/>
        <v>12244.58</v>
      </c>
      <c r="AA8" s="103">
        <f t="shared" si="10"/>
        <v>12242.68</v>
      </c>
      <c r="AB8" s="103">
        <v>0</v>
      </c>
      <c r="AC8" s="84">
        <v>12242.68</v>
      </c>
      <c r="AD8" s="103">
        <f t="shared" si="11"/>
        <v>0</v>
      </c>
      <c r="AE8" s="103">
        <v>0</v>
      </c>
      <c r="AF8" s="84">
        <v>0</v>
      </c>
      <c r="AG8" s="103">
        <f t="shared" si="12"/>
        <v>0</v>
      </c>
      <c r="AH8" s="103">
        <v>0</v>
      </c>
      <c r="AI8" s="84">
        <v>0</v>
      </c>
      <c r="AJ8" s="103">
        <f t="shared" si="13"/>
        <v>1.9</v>
      </c>
      <c r="AK8" s="103">
        <v>0</v>
      </c>
      <c r="AL8" s="84">
        <v>1.9</v>
      </c>
      <c r="AM8" s="103">
        <f t="shared" si="14"/>
        <v>0</v>
      </c>
      <c r="AN8" s="103">
        <v>0</v>
      </c>
      <c r="AO8" s="84">
        <v>0</v>
      </c>
    </row>
    <row r="9" spans="1:41" ht="19.5" customHeight="1">
      <c r="A9" s="83" t="s">
        <v>36</v>
      </c>
      <c r="B9" s="83" t="s">
        <v>36</v>
      </c>
      <c r="C9" s="83" t="s">
        <v>36</v>
      </c>
      <c r="D9" s="83" t="s">
        <v>81</v>
      </c>
      <c r="E9" s="103">
        <f t="shared" si="0"/>
        <v>7971.0599999999995</v>
      </c>
      <c r="F9" s="103">
        <f t="shared" si="1"/>
        <v>5520.99</v>
      </c>
      <c r="G9" s="103">
        <f t="shared" si="2"/>
        <v>5520.99</v>
      </c>
      <c r="H9" s="103">
        <v>2129.11</v>
      </c>
      <c r="I9" s="84">
        <v>3391.88</v>
      </c>
      <c r="J9" s="103">
        <f t="shared" si="3"/>
        <v>0</v>
      </c>
      <c r="K9" s="103">
        <v>0</v>
      </c>
      <c r="L9" s="84">
        <v>0</v>
      </c>
      <c r="M9" s="103">
        <f t="shared" si="4"/>
        <v>0</v>
      </c>
      <c r="N9" s="103">
        <v>0</v>
      </c>
      <c r="O9" s="84">
        <v>0</v>
      </c>
      <c r="P9" s="85">
        <f t="shared" si="5"/>
        <v>0</v>
      </c>
      <c r="Q9" s="103">
        <f t="shared" si="6"/>
        <v>0</v>
      </c>
      <c r="R9" s="103">
        <v>0</v>
      </c>
      <c r="S9" s="84">
        <v>0</v>
      </c>
      <c r="T9" s="103">
        <f t="shared" si="7"/>
        <v>0</v>
      </c>
      <c r="U9" s="103">
        <v>0</v>
      </c>
      <c r="V9" s="103">
        <v>0</v>
      </c>
      <c r="W9" s="103">
        <f t="shared" si="8"/>
        <v>0</v>
      </c>
      <c r="X9" s="103">
        <v>0</v>
      </c>
      <c r="Y9" s="84">
        <v>0</v>
      </c>
      <c r="Z9" s="85">
        <f t="shared" si="9"/>
        <v>2450.07</v>
      </c>
      <c r="AA9" s="103">
        <f t="shared" si="10"/>
        <v>2450.07</v>
      </c>
      <c r="AB9" s="103">
        <v>0</v>
      </c>
      <c r="AC9" s="84">
        <v>2450.07</v>
      </c>
      <c r="AD9" s="103">
        <f t="shared" si="11"/>
        <v>0</v>
      </c>
      <c r="AE9" s="103">
        <v>0</v>
      </c>
      <c r="AF9" s="84">
        <v>0</v>
      </c>
      <c r="AG9" s="103">
        <f t="shared" si="12"/>
        <v>0</v>
      </c>
      <c r="AH9" s="103">
        <v>0</v>
      </c>
      <c r="AI9" s="84">
        <v>0</v>
      </c>
      <c r="AJ9" s="103">
        <f t="shared" si="13"/>
        <v>0</v>
      </c>
      <c r="AK9" s="103">
        <v>0</v>
      </c>
      <c r="AL9" s="84">
        <v>0</v>
      </c>
      <c r="AM9" s="103">
        <f t="shared" si="14"/>
        <v>0</v>
      </c>
      <c r="AN9" s="103">
        <v>0</v>
      </c>
      <c r="AO9" s="84">
        <v>0</v>
      </c>
    </row>
    <row r="10" spans="1:41" ht="19.5" customHeight="1">
      <c r="A10" s="83" t="s">
        <v>36</v>
      </c>
      <c r="B10" s="83" t="s">
        <v>36</v>
      </c>
      <c r="C10" s="83" t="s">
        <v>36</v>
      </c>
      <c r="D10" s="83" t="s">
        <v>224</v>
      </c>
      <c r="E10" s="103">
        <f t="shared" si="0"/>
        <v>3891.5</v>
      </c>
      <c r="F10" s="103">
        <f t="shared" si="1"/>
        <v>3686.12</v>
      </c>
      <c r="G10" s="103">
        <f t="shared" si="2"/>
        <v>3686.12</v>
      </c>
      <c r="H10" s="103">
        <v>2090.58</v>
      </c>
      <c r="I10" s="84">
        <v>1595.54</v>
      </c>
      <c r="J10" s="103">
        <f t="shared" si="3"/>
        <v>0</v>
      </c>
      <c r="K10" s="103">
        <v>0</v>
      </c>
      <c r="L10" s="84">
        <v>0</v>
      </c>
      <c r="M10" s="103">
        <f t="shared" si="4"/>
        <v>0</v>
      </c>
      <c r="N10" s="103">
        <v>0</v>
      </c>
      <c r="O10" s="84">
        <v>0</v>
      </c>
      <c r="P10" s="85">
        <f t="shared" si="5"/>
        <v>0</v>
      </c>
      <c r="Q10" s="103">
        <f t="shared" si="6"/>
        <v>0</v>
      </c>
      <c r="R10" s="103">
        <v>0</v>
      </c>
      <c r="S10" s="84">
        <v>0</v>
      </c>
      <c r="T10" s="103">
        <f t="shared" si="7"/>
        <v>0</v>
      </c>
      <c r="U10" s="103">
        <v>0</v>
      </c>
      <c r="V10" s="103">
        <v>0</v>
      </c>
      <c r="W10" s="103">
        <f t="shared" si="8"/>
        <v>0</v>
      </c>
      <c r="X10" s="103">
        <v>0</v>
      </c>
      <c r="Y10" s="84">
        <v>0</v>
      </c>
      <c r="Z10" s="85">
        <f t="shared" si="9"/>
        <v>205.38</v>
      </c>
      <c r="AA10" s="103">
        <f t="shared" si="10"/>
        <v>205.38</v>
      </c>
      <c r="AB10" s="103">
        <v>0</v>
      </c>
      <c r="AC10" s="84">
        <v>205.38</v>
      </c>
      <c r="AD10" s="103">
        <f t="shared" si="11"/>
        <v>0</v>
      </c>
      <c r="AE10" s="103">
        <v>0</v>
      </c>
      <c r="AF10" s="84">
        <v>0</v>
      </c>
      <c r="AG10" s="103">
        <f t="shared" si="12"/>
        <v>0</v>
      </c>
      <c r="AH10" s="103">
        <v>0</v>
      </c>
      <c r="AI10" s="84">
        <v>0</v>
      </c>
      <c r="AJ10" s="103">
        <f t="shared" si="13"/>
        <v>0</v>
      </c>
      <c r="AK10" s="103">
        <v>0</v>
      </c>
      <c r="AL10" s="84">
        <v>0</v>
      </c>
      <c r="AM10" s="103">
        <f t="shared" si="14"/>
        <v>0</v>
      </c>
      <c r="AN10" s="103">
        <v>0</v>
      </c>
      <c r="AO10" s="84">
        <v>0</v>
      </c>
    </row>
    <row r="11" spans="1:41" ht="19.5" customHeight="1">
      <c r="A11" s="83" t="s">
        <v>225</v>
      </c>
      <c r="B11" s="83" t="s">
        <v>88</v>
      </c>
      <c r="C11" s="83" t="s">
        <v>85</v>
      </c>
      <c r="D11" s="83" t="s">
        <v>226</v>
      </c>
      <c r="E11" s="103">
        <f t="shared" si="0"/>
        <v>1754.57</v>
      </c>
      <c r="F11" s="103">
        <f t="shared" si="1"/>
        <v>1754.47</v>
      </c>
      <c r="G11" s="103">
        <f t="shared" si="2"/>
        <v>1754.47</v>
      </c>
      <c r="H11" s="103">
        <v>1754.47</v>
      </c>
      <c r="I11" s="84">
        <v>0</v>
      </c>
      <c r="J11" s="103">
        <f t="shared" si="3"/>
        <v>0</v>
      </c>
      <c r="K11" s="103">
        <v>0</v>
      </c>
      <c r="L11" s="84">
        <v>0</v>
      </c>
      <c r="M11" s="103">
        <f t="shared" si="4"/>
        <v>0</v>
      </c>
      <c r="N11" s="103">
        <v>0</v>
      </c>
      <c r="O11" s="84">
        <v>0</v>
      </c>
      <c r="P11" s="85">
        <f t="shared" si="5"/>
        <v>0</v>
      </c>
      <c r="Q11" s="103">
        <f t="shared" si="6"/>
        <v>0</v>
      </c>
      <c r="R11" s="103">
        <v>0</v>
      </c>
      <c r="S11" s="84">
        <v>0</v>
      </c>
      <c r="T11" s="103">
        <f t="shared" si="7"/>
        <v>0</v>
      </c>
      <c r="U11" s="103">
        <v>0</v>
      </c>
      <c r="V11" s="103">
        <v>0</v>
      </c>
      <c r="W11" s="103">
        <f t="shared" si="8"/>
        <v>0</v>
      </c>
      <c r="X11" s="103">
        <v>0</v>
      </c>
      <c r="Y11" s="84">
        <v>0</v>
      </c>
      <c r="Z11" s="85">
        <f t="shared" si="9"/>
        <v>0.1</v>
      </c>
      <c r="AA11" s="103">
        <f t="shared" si="10"/>
        <v>0.1</v>
      </c>
      <c r="AB11" s="103">
        <v>0</v>
      </c>
      <c r="AC11" s="84">
        <v>0.1</v>
      </c>
      <c r="AD11" s="103">
        <f t="shared" si="11"/>
        <v>0</v>
      </c>
      <c r="AE11" s="103">
        <v>0</v>
      </c>
      <c r="AF11" s="84">
        <v>0</v>
      </c>
      <c r="AG11" s="103">
        <f t="shared" si="12"/>
        <v>0</v>
      </c>
      <c r="AH11" s="103">
        <v>0</v>
      </c>
      <c r="AI11" s="84">
        <v>0</v>
      </c>
      <c r="AJ11" s="103">
        <f t="shared" si="13"/>
        <v>0</v>
      </c>
      <c r="AK11" s="103">
        <v>0</v>
      </c>
      <c r="AL11" s="84">
        <v>0</v>
      </c>
      <c r="AM11" s="103">
        <f t="shared" si="14"/>
        <v>0</v>
      </c>
      <c r="AN11" s="103">
        <v>0</v>
      </c>
      <c r="AO11" s="84">
        <v>0</v>
      </c>
    </row>
    <row r="12" spans="1:41" ht="19.5" customHeight="1">
      <c r="A12" s="83" t="s">
        <v>225</v>
      </c>
      <c r="B12" s="83" t="s">
        <v>90</v>
      </c>
      <c r="C12" s="83" t="s">
        <v>85</v>
      </c>
      <c r="D12" s="83" t="s">
        <v>227</v>
      </c>
      <c r="E12" s="103">
        <f t="shared" si="0"/>
        <v>2136.9300000000003</v>
      </c>
      <c r="F12" s="103">
        <f t="shared" si="1"/>
        <v>1931.65</v>
      </c>
      <c r="G12" s="103">
        <f t="shared" si="2"/>
        <v>1931.65</v>
      </c>
      <c r="H12" s="103">
        <v>336.11</v>
      </c>
      <c r="I12" s="84">
        <v>1595.54</v>
      </c>
      <c r="J12" s="103">
        <f t="shared" si="3"/>
        <v>0</v>
      </c>
      <c r="K12" s="103">
        <v>0</v>
      </c>
      <c r="L12" s="84">
        <v>0</v>
      </c>
      <c r="M12" s="103">
        <f t="shared" si="4"/>
        <v>0</v>
      </c>
      <c r="N12" s="103">
        <v>0</v>
      </c>
      <c r="O12" s="84">
        <v>0</v>
      </c>
      <c r="P12" s="85">
        <f t="shared" si="5"/>
        <v>0</v>
      </c>
      <c r="Q12" s="103">
        <f t="shared" si="6"/>
        <v>0</v>
      </c>
      <c r="R12" s="103">
        <v>0</v>
      </c>
      <c r="S12" s="84">
        <v>0</v>
      </c>
      <c r="T12" s="103">
        <f t="shared" si="7"/>
        <v>0</v>
      </c>
      <c r="U12" s="103">
        <v>0</v>
      </c>
      <c r="V12" s="103">
        <v>0</v>
      </c>
      <c r="W12" s="103">
        <f t="shared" si="8"/>
        <v>0</v>
      </c>
      <c r="X12" s="103">
        <v>0</v>
      </c>
      <c r="Y12" s="84">
        <v>0</v>
      </c>
      <c r="Z12" s="85">
        <f t="shared" si="9"/>
        <v>205.28</v>
      </c>
      <c r="AA12" s="103">
        <f t="shared" si="10"/>
        <v>205.28</v>
      </c>
      <c r="AB12" s="103">
        <v>0</v>
      </c>
      <c r="AC12" s="84">
        <v>205.28</v>
      </c>
      <c r="AD12" s="103">
        <f t="shared" si="11"/>
        <v>0</v>
      </c>
      <c r="AE12" s="103">
        <v>0</v>
      </c>
      <c r="AF12" s="84">
        <v>0</v>
      </c>
      <c r="AG12" s="103">
        <f t="shared" si="12"/>
        <v>0</v>
      </c>
      <c r="AH12" s="103">
        <v>0</v>
      </c>
      <c r="AI12" s="84">
        <v>0</v>
      </c>
      <c r="AJ12" s="103">
        <f t="shared" si="13"/>
        <v>0</v>
      </c>
      <c r="AK12" s="103">
        <v>0</v>
      </c>
      <c r="AL12" s="84">
        <v>0</v>
      </c>
      <c r="AM12" s="103">
        <f t="shared" si="14"/>
        <v>0</v>
      </c>
      <c r="AN12" s="103">
        <v>0</v>
      </c>
      <c r="AO12" s="84">
        <v>0</v>
      </c>
    </row>
    <row r="13" spans="1:41" ht="19.5" customHeight="1">
      <c r="A13" s="83" t="s">
        <v>36</v>
      </c>
      <c r="B13" s="83" t="s">
        <v>36</v>
      </c>
      <c r="C13" s="83" t="s">
        <v>36</v>
      </c>
      <c r="D13" s="83" t="s">
        <v>228</v>
      </c>
      <c r="E13" s="103">
        <f t="shared" si="0"/>
        <v>4041.0299999999997</v>
      </c>
      <c r="F13" s="103">
        <f t="shared" si="1"/>
        <v>1796.34</v>
      </c>
      <c r="G13" s="103">
        <f t="shared" si="2"/>
        <v>1796.34</v>
      </c>
      <c r="H13" s="103">
        <v>0</v>
      </c>
      <c r="I13" s="84">
        <v>1796.34</v>
      </c>
      <c r="J13" s="103">
        <f t="shared" si="3"/>
        <v>0</v>
      </c>
      <c r="K13" s="103">
        <v>0</v>
      </c>
      <c r="L13" s="84">
        <v>0</v>
      </c>
      <c r="M13" s="103">
        <f t="shared" si="4"/>
        <v>0</v>
      </c>
      <c r="N13" s="103">
        <v>0</v>
      </c>
      <c r="O13" s="84">
        <v>0</v>
      </c>
      <c r="P13" s="85">
        <f t="shared" si="5"/>
        <v>0</v>
      </c>
      <c r="Q13" s="103">
        <f t="shared" si="6"/>
        <v>0</v>
      </c>
      <c r="R13" s="103">
        <v>0</v>
      </c>
      <c r="S13" s="84">
        <v>0</v>
      </c>
      <c r="T13" s="103">
        <f t="shared" si="7"/>
        <v>0</v>
      </c>
      <c r="U13" s="103">
        <v>0</v>
      </c>
      <c r="V13" s="103">
        <v>0</v>
      </c>
      <c r="W13" s="103">
        <f t="shared" si="8"/>
        <v>0</v>
      </c>
      <c r="X13" s="103">
        <v>0</v>
      </c>
      <c r="Y13" s="84">
        <v>0</v>
      </c>
      <c r="Z13" s="85">
        <f t="shared" si="9"/>
        <v>2244.69</v>
      </c>
      <c r="AA13" s="103">
        <f t="shared" si="10"/>
        <v>2244.69</v>
      </c>
      <c r="AB13" s="103">
        <v>0</v>
      </c>
      <c r="AC13" s="84">
        <v>2244.69</v>
      </c>
      <c r="AD13" s="103">
        <f t="shared" si="11"/>
        <v>0</v>
      </c>
      <c r="AE13" s="103">
        <v>0</v>
      </c>
      <c r="AF13" s="84">
        <v>0</v>
      </c>
      <c r="AG13" s="103">
        <f t="shared" si="12"/>
        <v>0</v>
      </c>
      <c r="AH13" s="103">
        <v>0</v>
      </c>
      <c r="AI13" s="84">
        <v>0</v>
      </c>
      <c r="AJ13" s="103">
        <f t="shared" si="13"/>
        <v>0</v>
      </c>
      <c r="AK13" s="103">
        <v>0</v>
      </c>
      <c r="AL13" s="84">
        <v>0</v>
      </c>
      <c r="AM13" s="103">
        <f t="shared" si="14"/>
        <v>0</v>
      </c>
      <c r="AN13" s="103">
        <v>0</v>
      </c>
      <c r="AO13" s="84">
        <v>0</v>
      </c>
    </row>
    <row r="14" spans="1:41" ht="19.5" customHeight="1">
      <c r="A14" s="83" t="s">
        <v>229</v>
      </c>
      <c r="B14" s="83" t="s">
        <v>88</v>
      </c>
      <c r="C14" s="83" t="s">
        <v>85</v>
      </c>
      <c r="D14" s="83" t="s">
        <v>230</v>
      </c>
      <c r="E14" s="103">
        <f t="shared" si="0"/>
        <v>791.31</v>
      </c>
      <c r="F14" s="103">
        <f t="shared" si="1"/>
        <v>345.34</v>
      </c>
      <c r="G14" s="103">
        <f t="shared" si="2"/>
        <v>345.34</v>
      </c>
      <c r="H14" s="103">
        <v>0</v>
      </c>
      <c r="I14" s="84">
        <v>345.34</v>
      </c>
      <c r="J14" s="103">
        <f t="shared" si="3"/>
        <v>0</v>
      </c>
      <c r="K14" s="103">
        <v>0</v>
      </c>
      <c r="L14" s="84">
        <v>0</v>
      </c>
      <c r="M14" s="103">
        <f t="shared" si="4"/>
        <v>0</v>
      </c>
      <c r="N14" s="103">
        <v>0</v>
      </c>
      <c r="O14" s="84">
        <v>0</v>
      </c>
      <c r="P14" s="85">
        <f t="shared" si="5"/>
        <v>0</v>
      </c>
      <c r="Q14" s="103">
        <f t="shared" si="6"/>
        <v>0</v>
      </c>
      <c r="R14" s="103">
        <v>0</v>
      </c>
      <c r="S14" s="84">
        <v>0</v>
      </c>
      <c r="T14" s="103">
        <f t="shared" si="7"/>
        <v>0</v>
      </c>
      <c r="U14" s="103">
        <v>0</v>
      </c>
      <c r="V14" s="103">
        <v>0</v>
      </c>
      <c r="W14" s="103">
        <f t="shared" si="8"/>
        <v>0</v>
      </c>
      <c r="X14" s="103">
        <v>0</v>
      </c>
      <c r="Y14" s="84">
        <v>0</v>
      </c>
      <c r="Z14" s="85">
        <f t="shared" si="9"/>
        <v>445.97</v>
      </c>
      <c r="AA14" s="103">
        <f t="shared" si="10"/>
        <v>445.97</v>
      </c>
      <c r="AB14" s="103">
        <v>0</v>
      </c>
      <c r="AC14" s="84">
        <v>445.97</v>
      </c>
      <c r="AD14" s="103">
        <f t="shared" si="11"/>
        <v>0</v>
      </c>
      <c r="AE14" s="103">
        <v>0</v>
      </c>
      <c r="AF14" s="84">
        <v>0</v>
      </c>
      <c r="AG14" s="103">
        <f t="shared" si="12"/>
        <v>0</v>
      </c>
      <c r="AH14" s="103">
        <v>0</v>
      </c>
      <c r="AI14" s="84">
        <v>0</v>
      </c>
      <c r="AJ14" s="103">
        <f t="shared" si="13"/>
        <v>0</v>
      </c>
      <c r="AK14" s="103">
        <v>0</v>
      </c>
      <c r="AL14" s="84">
        <v>0</v>
      </c>
      <c r="AM14" s="103">
        <f t="shared" si="14"/>
        <v>0</v>
      </c>
      <c r="AN14" s="103">
        <v>0</v>
      </c>
      <c r="AO14" s="84">
        <v>0</v>
      </c>
    </row>
    <row r="15" spans="1:41" ht="19.5" customHeight="1">
      <c r="A15" s="83" t="s">
        <v>229</v>
      </c>
      <c r="B15" s="83" t="s">
        <v>90</v>
      </c>
      <c r="C15" s="83" t="s">
        <v>85</v>
      </c>
      <c r="D15" s="83" t="s">
        <v>231</v>
      </c>
      <c r="E15" s="103">
        <f t="shared" si="0"/>
        <v>3249.7200000000003</v>
      </c>
      <c r="F15" s="103">
        <f t="shared" si="1"/>
        <v>1451</v>
      </c>
      <c r="G15" s="103">
        <f t="shared" si="2"/>
        <v>1451</v>
      </c>
      <c r="H15" s="103">
        <v>0</v>
      </c>
      <c r="I15" s="84">
        <v>1451</v>
      </c>
      <c r="J15" s="103">
        <f t="shared" si="3"/>
        <v>0</v>
      </c>
      <c r="K15" s="103">
        <v>0</v>
      </c>
      <c r="L15" s="84">
        <v>0</v>
      </c>
      <c r="M15" s="103">
        <f t="shared" si="4"/>
        <v>0</v>
      </c>
      <c r="N15" s="103">
        <v>0</v>
      </c>
      <c r="O15" s="84">
        <v>0</v>
      </c>
      <c r="P15" s="85">
        <f t="shared" si="5"/>
        <v>0</v>
      </c>
      <c r="Q15" s="103">
        <f t="shared" si="6"/>
        <v>0</v>
      </c>
      <c r="R15" s="103">
        <v>0</v>
      </c>
      <c r="S15" s="84">
        <v>0</v>
      </c>
      <c r="T15" s="103">
        <f t="shared" si="7"/>
        <v>0</v>
      </c>
      <c r="U15" s="103">
        <v>0</v>
      </c>
      <c r="V15" s="103">
        <v>0</v>
      </c>
      <c r="W15" s="103">
        <f t="shared" si="8"/>
        <v>0</v>
      </c>
      <c r="X15" s="103">
        <v>0</v>
      </c>
      <c r="Y15" s="84">
        <v>0</v>
      </c>
      <c r="Z15" s="85">
        <f t="shared" si="9"/>
        <v>1798.72</v>
      </c>
      <c r="AA15" s="103">
        <f t="shared" si="10"/>
        <v>1798.72</v>
      </c>
      <c r="AB15" s="103">
        <v>0</v>
      </c>
      <c r="AC15" s="84">
        <v>1798.72</v>
      </c>
      <c r="AD15" s="103">
        <f t="shared" si="11"/>
        <v>0</v>
      </c>
      <c r="AE15" s="103">
        <v>0</v>
      </c>
      <c r="AF15" s="84">
        <v>0</v>
      </c>
      <c r="AG15" s="103">
        <f t="shared" si="12"/>
        <v>0</v>
      </c>
      <c r="AH15" s="103">
        <v>0</v>
      </c>
      <c r="AI15" s="84">
        <v>0</v>
      </c>
      <c r="AJ15" s="103">
        <f t="shared" si="13"/>
        <v>0</v>
      </c>
      <c r="AK15" s="103">
        <v>0</v>
      </c>
      <c r="AL15" s="84">
        <v>0</v>
      </c>
      <c r="AM15" s="103">
        <f t="shared" si="14"/>
        <v>0</v>
      </c>
      <c r="AN15" s="103">
        <v>0</v>
      </c>
      <c r="AO15" s="84">
        <v>0</v>
      </c>
    </row>
    <row r="16" spans="1:41" ht="19.5" customHeight="1">
      <c r="A16" s="83" t="s">
        <v>36</v>
      </c>
      <c r="B16" s="83" t="s">
        <v>36</v>
      </c>
      <c r="C16" s="83" t="s">
        <v>36</v>
      </c>
      <c r="D16" s="83" t="s">
        <v>232</v>
      </c>
      <c r="E16" s="103">
        <f t="shared" si="0"/>
        <v>38.53</v>
      </c>
      <c r="F16" s="103">
        <f t="shared" si="1"/>
        <v>38.53</v>
      </c>
      <c r="G16" s="103">
        <f t="shared" si="2"/>
        <v>38.53</v>
      </c>
      <c r="H16" s="103">
        <v>38.53</v>
      </c>
      <c r="I16" s="84">
        <v>0</v>
      </c>
      <c r="J16" s="103">
        <f t="shared" si="3"/>
        <v>0</v>
      </c>
      <c r="K16" s="103">
        <v>0</v>
      </c>
      <c r="L16" s="84">
        <v>0</v>
      </c>
      <c r="M16" s="103">
        <f t="shared" si="4"/>
        <v>0</v>
      </c>
      <c r="N16" s="103">
        <v>0</v>
      </c>
      <c r="O16" s="84">
        <v>0</v>
      </c>
      <c r="P16" s="85">
        <f t="shared" si="5"/>
        <v>0</v>
      </c>
      <c r="Q16" s="103">
        <f t="shared" si="6"/>
        <v>0</v>
      </c>
      <c r="R16" s="103">
        <v>0</v>
      </c>
      <c r="S16" s="84">
        <v>0</v>
      </c>
      <c r="T16" s="103">
        <f t="shared" si="7"/>
        <v>0</v>
      </c>
      <c r="U16" s="103">
        <v>0</v>
      </c>
      <c r="V16" s="103">
        <v>0</v>
      </c>
      <c r="W16" s="103">
        <f t="shared" si="8"/>
        <v>0</v>
      </c>
      <c r="X16" s="103">
        <v>0</v>
      </c>
      <c r="Y16" s="84">
        <v>0</v>
      </c>
      <c r="Z16" s="85">
        <f t="shared" si="9"/>
        <v>0</v>
      </c>
      <c r="AA16" s="103">
        <f t="shared" si="10"/>
        <v>0</v>
      </c>
      <c r="AB16" s="103">
        <v>0</v>
      </c>
      <c r="AC16" s="84">
        <v>0</v>
      </c>
      <c r="AD16" s="103">
        <f t="shared" si="11"/>
        <v>0</v>
      </c>
      <c r="AE16" s="103">
        <v>0</v>
      </c>
      <c r="AF16" s="84">
        <v>0</v>
      </c>
      <c r="AG16" s="103">
        <f t="shared" si="12"/>
        <v>0</v>
      </c>
      <c r="AH16" s="103">
        <v>0</v>
      </c>
      <c r="AI16" s="84">
        <v>0</v>
      </c>
      <c r="AJ16" s="103">
        <f t="shared" si="13"/>
        <v>0</v>
      </c>
      <c r="AK16" s="103">
        <v>0</v>
      </c>
      <c r="AL16" s="84">
        <v>0</v>
      </c>
      <c r="AM16" s="103">
        <f t="shared" si="14"/>
        <v>0</v>
      </c>
      <c r="AN16" s="103">
        <v>0</v>
      </c>
      <c r="AO16" s="84">
        <v>0</v>
      </c>
    </row>
    <row r="17" spans="1:41" ht="19.5" customHeight="1">
      <c r="A17" s="83" t="s">
        <v>233</v>
      </c>
      <c r="B17" s="83" t="s">
        <v>88</v>
      </c>
      <c r="C17" s="83" t="s">
        <v>85</v>
      </c>
      <c r="D17" s="83" t="s">
        <v>234</v>
      </c>
      <c r="E17" s="103">
        <f t="shared" si="0"/>
        <v>0.09</v>
      </c>
      <c r="F17" s="103">
        <f t="shared" si="1"/>
        <v>0.09</v>
      </c>
      <c r="G17" s="103">
        <f t="shared" si="2"/>
        <v>0.09</v>
      </c>
      <c r="H17" s="103">
        <v>0.09</v>
      </c>
      <c r="I17" s="84">
        <v>0</v>
      </c>
      <c r="J17" s="103">
        <f t="shared" si="3"/>
        <v>0</v>
      </c>
      <c r="K17" s="103">
        <v>0</v>
      </c>
      <c r="L17" s="84">
        <v>0</v>
      </c>
      <c r="M17" s="103">
        <f t="shared" si="4"/>
        <v>0</v>
      </c>
      <c r="N17" s="103">
        <v>0</v>
      </c>
      <c r="O17" s="84">
        <v>0</v>
      </c>
      <c r="P17" s="85">
        <f t="shared" si="5"/>
        <v>0</v>
      </c>
      <c r="Q17" s="103">
        <f t="shared" si="6"/>
        <v>0</v>
      </c>
      <c r="R17" s="103">
        <v>0</v>
      </c>
      <c r="S17" s="84">
        <v>0</v>
      </c>
      <c r="T17" s="103">
        <f t="shared" si="7"/>
        <v>0</v>
      </c>
      <c r="U17" s="103">
        <v>0</v>
      </c>
      <c r="V17" s="103">
        <v>0</v>
      </c>
      <c r="W17" s="103">
        <f t="shared" si="8"/>
        <v>0</v>
      </c>
      <c r="X17" s="103">
        <v>0</v>
      </c>
      <c r="Y17" s="84">
        <v>0</v>
      </c>
      <c r="Z17" s="85">
        <f t="shared" si="9"/>
        <v>0</v>
      </c>
      <c r="AA17" s="103">
        <f t="shared" si="10"/>
        <v>0</v>
      </c>
      <c r="AB17" s="103">
        <v>0</v>
      </c>
      <c r="AC17" s="84">
        <v>0</v>
      </c>
      <c r="AD17" s="103">
        <f t="shared" si="11"/>
        <v>0</v>
      </c>
      <c r="AE17" s="103">
        <v>0</v>
      </c>
      <c r="AF17" s="84">
        <v>0</v>
      </c>
      <c r="AG17" s="103">
        <f t="shared" si="12"/>
        <v>0</v>
      </c>
      <c r="AH17" s="103">
        <v>0</v>
      </c>
      <c r="AI17" s="84">
        <v>0</v>
      </c>
      <c r="AJ17" s="103">
        <f t="shared" si="13"/>
        <v>0</v>
      </c>
      <c r="AK17" s="103">
        <v>0</v>
      </c>
      <c r="AL17" s="84">
        <v>0</v>
      </c>
      <c r="AM17" s="103">
        <f t="shared" si="14"/>
        <v>0</v>
      </c>
      <c r="AN17" s="103">
        <v>0</v>
      </c>
      <c r="AO17" s="84">
        <v>0</v>
      </c>
    </row>
    <row r="18" spans="1:41" ht="19.5" customHeight="1">
      <c r="A18" s="83" t="s">
        <v>233</v>
      </c>
      <c r="B18" s="83" t="s">
        <v>98</v>
      </c>
      <c r="C18" s="83" t="s">
        <v>85</v>
      </c>
      <c r="D18" s="83" t="s">
        <v>235</v>
      </c>
      <c r="E18" s="103">
        <f t="shared" si="0"/>
        <v>35.17</v>
      </c>
      <c r="F18" s="103">
        <f t="shared" si="1"/>
        <v>35.17</v>
      </c>
      <c r="G18" s="103">
        <f t="shared" si="2"/>
        <v>35.17</v>
      </c>
      <c r="H18" s="103">
        <v>35.17</v>
      </c>
      <c r="I18" s="84">
        <v>0</v>
      </c>
      <c r="J18" s="103">
        <f t="shared" si="3"/>
        <v>0</v>
      </c>
      <c r="K18" s="103">
        <v>0</v>
      </c>
      <c r="L18" s="84">
        <v>0</v>
      </c>
      <c r="M18" s="103">
        <f t="shared" si="4"/>
        <v>0</v>
      </c>
      <c r="N18" s="103">
        <v>0</v>
      </c>
      <c r="O18" s="84">
        <v>0</v>
      </c>
      <c r="P18" s="85">
        <f t="shared" si="5"/>
        <v>0</v>
      </c>
      <c r="Q18" s="103">
        <f t="shared" si="6"/>
        <v>0</v>
      </c>
      <c r="R18" s="103">
        <v>0</v>
      </c>
      <c r="S18" s="84">
        <v>0</v>
      </c>
      <c r="T18" s="103">
        <f t="shared" si="7"/>
        <v>0</v>
      </c>
      <c r="U18" s="103">
        <v>0</v>
      </c>
      <c r="V18" s="103">
        <v>0</v>
      </c>
      <c r="W18" s="103">
        <f t="shared" si="8"/>
        <v>0</v>
      </c>
      <c r="X18" s="103">
        <v>0</v>
      </c>
      <c r="Y18" s="84">
        <v>0</v>
      </c>
      <c r="Z18" s="85">
        <f t="shared" si="9"/>
        <v>0</v>
      </c>
      <c r="AA18" s="103">
        <f t="shared" si="10"/>
        <v>0</v>
      </c>
      <c r="AB18" s="103">
        <v>0</v>
      </c>
      <c r="AC18" s="84">
        <v>0</v>
      </c>
      <c r="AD18" s="103">
        <f t="shared" si="11"/>
        <v>0</v>
      </c>
      <c r="AE18" s="103">
        <v>0</v>
      </c>
      <c r="AF18" s="84">
        <v>0</v>
      </c>
      <c r="AG18" s="103">
        <f t="shared" si="12"/>
        <v>0</v>
      </c>
      <c r="AH18" s="103">
        <v>0</v>
      </c>
      <c r="AI18" s="84">
        <v>0</v>
      </c>
      <c r="AJ18" s="103">
        <f t="shared" si="13"/>
        <v>0</v>
      </c>
      <c r="AK18" s="103">
        <v>0</v>
      </c>
      <c r="AL18" s="84">
        <v>0</v>
      </c>
      <c r="AM18" s="103">
        <f t="shared" si="14"/>
        <v>0</v>
      </c>
      <c r="AN18" s="103">
        <v>0</v>
      </c>
      <c r="AO18" s="84">
        <v>0</v>
      </c>
    </row>
    <row r="19" spans="1:41" ht="19.5" customHeight="1">
      <c r="A19" s="83" t="s">
        <v>233</v>
      </c>
      <c r="B19" s="83" t="s">
        <v>92</v>
      </c>
      <c r="C19" s="83" t="s">
        <v>85</v>
      </c>
      <c r="D19" s="83" t="s">
        <v>236</v>
      </c>
      <c r="E19" s="103">
        <f t="shared" si="0"/>
        <v>3.27</v>
      </c>
      <c r="F19" s="103">
        <f t="shared" si="1"/>
        <v>3.27</v>
      </c>
      <c r="G19" s="103">
        <f t="shared" si="2"/>
        <v>3.27</v>
      </c>
      <c r="H19" s="103">
        <v>3.27</v>
      </c>
      <c r="I19" s="84">
        <v>0</v>
      </c>
      <c r="J19" s="103">
        <f t="shared" si="3"/>
        <v>0</v>
      </c>
      <c r="K19" s="103">
        <v>0</v>
      </c>
      <c r="L19" s="84">
        <v>0</v>
      </c>
      <c r="M19" s="103">
        <f t="shared" si="4"/>
        <v>0</v>
      </c>
      <c r="N19" s="103">
        <v>0</v>
      </c>
      <c r="O19" s="84">
        <v>0</v>
      </c>
      <c r="P19" s="85">
        <f t="shared" si="5"/>
        <v>0</v>
      </c>
      <c r="Q19" s="103">
        <f t="shared" si="6"/>
        <v>0</v>
      </c>
      <c r="R19" s="103">
        <v>0</v>
      </c>
      <c r="S19" s="84">
        <v>0</v>
      </c>
      <c r="T19" s="103">
        <f t="shared" si="7"/>
        <v>0</v>
      </c>
      <c r="U19" s="103">
        <v>0</v>
      </c>
      <c r="V19" s="103">
        <v>0</v>
      </c>
      <c r="W19" s="103">
        <f t="shared" si="8"/>
        <v>0</v>
      </c>
      <c r="X19" s="103">
        <v>0</v>
      </c>
      <c r="Y19" s="84">
        <v>0</v>
      </c>
      <c r="Z19" s="85">
        <f t="shared" si="9"/>
        <v>0</v>
      </c>
      <c r="AA19" s="103">
        <f t="shared" si="10"/>
        <v>0</v>
      </c>
      <c r="AB19" s="103">
        <v>0</v>
      </c>
      <c r="AC19" s="84">
        <v>0</v>
      </c>
      <c r="AD19" s="103">
        <f t="shared" si="11"/>
        <v>0</v>
      </c>
      <c r="AE19" s="103">
        <v>0</v>
      </c>
      <c r="AF19" s="84">
        <v>0</v>
      </c>
      <c r="AG19" s="103">
        <f t="shared" si="12"/>
        <v>0</v>
      </c>
      <c r="AH19" s="103">
        <v>0</v>
      </c>
      <c r="AI19" s="84">
        <v>0</v>
      </c>
      <c r="AJ19" s="103">
        <f t="shared" si="13"/>
        <v>0</v>
      </c>
      <c r="AK19" s="103">
        <v>0</v>
      </c>
      <c r="AL19" s="84">
        <v>0</v>
      </c>
      <c r="AM19" s="103">
        <f t="shared" si="14"/>
        <v>0</v>
      </c>
      <c r="AN19" s="103">
        <v>0</v>
      </c>
      <c r="AO19" s="84">
        <v>0</v>
      </c>
    </row>
    <row r="20" spans="1:41" ht="19.5" customHeight="1">
      <c r="A20" s="83" t="s">
        <v>36</v>
      </c>
      <c r="B20" s="83" t="s">
        <v>36</v>
      </c>
      <c r="C20" s="83" t="s">
        <v>36</v>
      </c>
      <c r="D20" s="83" t="s">
        <v>113</v>
      </c>
      <c r="E20" s="103">
        <f t="shared" si="0"/>
        <v>3541.63</v>
      </c>
      <c r="F20" s="103">
        <f t="shared" si="1"/>
        <v>2436.07</v>
      </c>
      <c r="G20" s="103">
        <f t="shared" si="2"/>
        <v>2436.07</v>
      </c>
      <c r="H20" s="103">
        <v>1657.69</v>
      </c>
      <c r="I20" s="84">
        <v>778.38</v>
      </c>
      <c r="J20" s="103">
        <f t="shared" si="3"/>
        <v>0</v>
      </c>
      <c r="K20" s="103">
        <v>0</v>
      </c>
      <c r="L20" s="84">
        <v>0</v>
      </c>
      <c r="M20" s="103">
        <f t="shared" si="4"/>
        <v>0</v>
      </c>
      <c r="N20" s="103">
        <v>0</v>
      </c>
      <c r="O20" s="84">
        <v>0</v>
      </c>
      <c r="P20" s="85">
        <f t="shared" si="5"/>
        <v>0</v>
      </c>
      <c r="Q20" s="103">
        <f t="shared" si="6"/>
        <v>0</v>
      </c>
      <c r="R20" s="103">
        <v>0</v>
      </c>
      <c r="S20" s="84">
        <v>0</v>
      </c>
      <c r="T20" s="103">
        <f t="shared" si="7"/>
        <v>0</v>
      </c>
      <c r="U20" s="103">
        <v>0</v>
      </c>
      <c r="V20" s="103">
        <v>0</v>
      </c>
      <c r="W20" s="103">
        <f t="shared" si="8"/>
        <v>0</v>
      </c>
      <c r="X20" s="103">
        <v>0</v>
      </c>
      <c r="Y20" s="84">
        <v>0</v>
      </c>
      <c r="Z20" s="85">
        <f t="shared" si="9"/>
        <v>1105.5600000000002</v>
      </c>
      <c r="AA20" s="103">
        <f t="shared" si="10"/>
        <v>1103.66</v>
      </c>
      <c r="AB20" s="103">
        <v>0</v>
      </c>
      <c r="AC20" s="84">
        <v>1103.66</v>
      </c>
      <c r="AD20" s="103">
        <f t="shared" si="11"/>
        <v>0</v>
      </c>
      <c r="AE20" s="103">
        <v>0</v>
      </c>
      <c r="AF20" s="84">
        <v>0</v>
      </c>
      <c r="AG20" s="103">
        <f t="shared" si="12"/>
        <v>0</v>
      </c>
      <c r="AH20" s="103">
        <v>0</v>
      </c>
      <c r="AI20" s="84">
        <v>0</v>
      </c>
      <c r="AJ20" s="103">
        <f t="shared" si="13"/>
        <v>1.9</v>
      </c>
      <c r="AK20" s="103">
        <v>0</v>
      </c>
      <c r="AL20" s="84">
        <v>1.9</v>
      </c>
      <c r="AM20" s="103">
        <f t="shared" si="14"/>
        <v>0</v>
      </c>
      <c r="AN20" s="103">
        <v>0</v>
      </c>
      <c r="AO20" s="84">
        <v>0</v>
      </c>
    </row>
    <row r="21" spans="1:41" ht="19.5" customHeight="1">
      <c r="A21" s="83" t="s">
        <v>36</v>
      </c>
      <c r="B21" s="83" t="s">
        <v>36</v>
      </c>
      <c r="C21" s="83" t="s">
        <v>36</v>
      </c>
      <c r="D21" s="83" t="s">
        <v>224</v>
      </c>
      <c r="E21" s="103">
        <f t="shared" si="0"/>
        <v>3260.87</v>
      </c>
      <c r="F21" s="103">
        <f t="shared" si="1"/>
        <v>2167.25</v>
      </c>
      <c r="G21" s="103">
        <f t="shared" si="2"/>
        <v>2167.25</v>
      </c>
      <c r="H21" s="103">
        <v>1645.45</v>
      </c>
      <c r="I21" s="84">
        <v>521.8</v>
      </c>
      <c r="J21" s="103">
        <f t="shared" si="3"/>
        <v>0</v>
      </c>
      <c r="K21" s="103">
        <v>0</v>
      </c>
      <c r="L21" s="84">
        <v>0</v>
      </c>
      <c r="M21" s="103">
        <f t="shared" si="4"/>
        <v>0</v>
      </c>
      <c r="N21" s="103">
        <v>0</v>
      </c>
      <c r="O21" s="84">
        <v>0</v>
      </c>
      <c r="P21" s="85">
        <f t="shared" si="5"/>
        <v>0</v>
      </c>
      <c r="Q21" s="103">
        <f t="shared" si="6"/>
        <v>0</v>
      </c>
      <c r="R21" s="103">
        <v>0</v>
      </c>
      <c r="S21" s="84">
        <v>0</v>
      </c>
      <c r="T21" s="103">
        <f t="shared" si="7"/>
        <v>0</v>
      </c>
      <c r="U21" s="103">
        <v>0</v>
      </c>
      <c r="V21" s="103">
        <v>0</v>
      </c>
      <c r="W21" s="103">
        <f t="shared" si="8"/>
        <v>0</v>
      </c>
      <c r="X21" s="103">
        <v>0</v>
      </c>
      <c r="Y21" s="84">
        <v>0</v>
      </c>
      <c r="Z21" s="85">
        <f t="shared" si="9"/>
        <v>1093.62</v>
      </c>
      <c r="AA21" s="103">
        <f t="shared" si="10"/>
        <v>1093.62</v>
      </c>
      <c r="AB21" s="103">
        <v>0</v>
      </c>
      <c r="AC21" s="84">
        <v>1093.62</v>
      </c>
      <c r="AD21" s="103">
        <f t="shared" si="11"/>
        <v>0</v>
      </c>
      <c r="AE21" s="103">
        <v>0</v>
      </c>
      <c r="AF21" s="84">
        <v>0</v>
      </c>
      <c r="AG21" s="103">
        <f t="shared" si="12"/>
        <v>0</v>
      </c>
      <c r="AH21" s="103">
        <v>0</v>
      </c>
      <c r="AI21" s="84">
        <v>0</v>
      </c>
      <c r="AJ21" s="103">
        <f t="shared" si="13"/>
        <v>0</v>
      </c>
      <c r="AK21" s="103">
        <v>0</v>
      </c>
      <c r="AL21" s="84">
        <v>0</v>
      </c>
      <c r="AM21" s="103">
        <f t="shared" si="14"/>
        <v>0</v>
      </c>
      <c r="AN21" s="103">
        <v>0</v>
      </c>
      <c r="AO21" s="84">
        <v>0</v>
      </c>
    </row>
    <row r="22" spans="1:41" ht="19.5" customHeight="1">
      <c r="A22" s="83" t="s">
        <v>225</v>
      </c>
      <c r="B22" s="83" t="s">
        <v>88</v>
      </c>
      <c r="C22" s="83" t="s">
        <v>114</v>
      </c>
      <c r="D22" s="83" t="s">
        <v>226</v>
      </c>
      <c r="E22" s="103">
        <f t="shared" si="0"/>
        <v>1530.6</v>
      </c>
      <c r="F22" s="103">
        <f t="shared" si="1"/>
        <v>1530.6</v>
      </c>
      <c r="G22" s="103">
        <f t="shared" si="2"/>
        <v>1530.6</v>
      </c>
      <c r="H22" s="103">
        <v>1530.6</v>
      </c>
      <c r="I22" s="84">
        <v>0</v>
      </c>
      <c r="J22" s="103">
        <f t="shared" si="3"/>
        <v>0</v>
      </c>
      <c r="K22" s="103">
        <v>0</v>
      </c>
      <c r="L22" s="84">
        <v>0</v>
      </c>
      <c r="M22" s="103">
        <f t="shared" si="4"/>
        <v>0</v>
      </c>
      <c r="N22" s="103">
        <v>0</v>
      </c>
      <c r="O22" s="84">
        <v>0</v>
      </c>
      <c r="P22" s="85">
        <f t="shared" si="5"/>
        <v>0</v>
      </c>
      <c r="Q22" s="103">
        <f t="shared" si="6"/>
        <v>0</v>
      </c>
      <c r="R22" s="103">
        <v>0</v>
      </c>
      <c r="S22" s="84">
        <v>0</v>
      </c>
      <c r="T22" s="103">
        <f t="shared" si="7"/>
        <v>0</v>
      </c>
      <c r="U22" s="103">
        <v>0</v>
      </c>
      <c r="V22" s="103">
        <v>0</v>
      </c>
      <c r="W22" s="103">
        <f t="shared" si="8"/>
        <v>0</v>
      </c>
      <c r="X22" s="103">
        <v>0</v>
      </c>
      <c r="Y22" s="84">
        <v>0</v>
      </c>
      <c r="Z22" s="85">
        <f t="shared" si="9"/>
        <v>0</v>
      </c>
      <c r="AA22" s="103">
        <f t="shared" si="10"/>
        <v>0</v>
      </c>
      <c r="AB22" s="103">
        <v>0</v>
      </c>
      <c r="AC22" s="84">
        <v>0</v>
      </c>
      <c r="AD22" s="103">
        <f t="shared" si="11"/>
        <v>0</v>
      </c>
      <c r="AE22" s="103">
        <v>0</v>
      </c>
      <c r="AF22" s="84">
        <v>0</v>
      </c>
      <c r="AG22" s="103">
        <f t="shared" si="12"/>
        <v>0</v>
      </c>
      <c r="AH22" s="103">
        <v>0</v>
      </c>
      <c r="AI22" s="84">
        <v>0</v>
      </c>
      <c r="AJ22" s="103">
        <f t="shared" si="13"/>
        <v>0</v>
      </c>
      <c r="AK22" s="103">
        <v>0</v>
      </c>
      <c r="AL22" s="84">
        <v>0</v>
      </c>
      <c r="AM22" s="103">
        <f t="shared" si="14"/>
        <v>0</v>
      </c>
      <c r="AN22" s="103">
        <v>0</v>
      </c>
      <c r="AO22" s="84">
        <v>0</v>
      </c>
    </row>
    <row r="23" spans="1:41" ht="19.5" customHeight="1">
      <c r="A23" s="83" t="s">
        <v>225</v>
      </c>
      <c r="B23" s="83" t="s">
        <v>90</v>
      </c>
      <c r="C23" s="83" t="s">
        <v>114</v>
      </c>
      <c r="D23" s="83" t="s">
        <v>227</v>
      </c>
      <c r="E23" s="103">
        <f t="shared" si="0"/>
        <v>1730.27</v>
      </c>
      <c r="F23" s="103">
        <f t="shared" si="1"/>
        <v>636.65</v>
      </c>
      <c r="G23" s="103">
        <f t="shared" si="2"/>
        <v>636.65</v>
      </c>
      <c r="H23" s="103">
        <v>114.85</v>
      </c>
      <c r="I23" s="84">
        <v>521.8</v>
      </c>
      <c r="J23" s="103">
        <f t="shared" si="3"/>
        <v>0</v>
      </c>
      <c r="K23" s="103">
        <v>0</v>
      </c>
      <c r="L23" s="84">
        <v>0</v>
      </c>
      <c r="M23" s="103">
        <f t="shared" si="4"/>
        <v>0</v>
      </c>
      <c r="N23" s="103">
        <v>0</v>
      </c>
      <c r="O23" s="84">
        <v>0</v>
      </c>
      <c r="P23" s="85">
        <f t="shared" si="5"/>
        <v>0</v>
      </c>
      <c r="Q23" s="103">
        <f t="shared" si="6"/>
        <v>0</v>
      </c>
      <c r="R23" s="103">
        <v>0</v>
      </c>
      <c r="S23" s="84">
        <v>0</v>
      </c>
      <c r="T23" s="103">
        <f t="shared" si="7"/>
        <v>0</v>
      </c>
      <c r="U23" s="103">
        <v>0</v>
      </c>
      <c r="V23" s="103">
        <v>0</v>
      </c>
      <c r="W23" s="103">
        <f t="shared" si="8"/>
        <v>0</v>
      </c>
      <c r="X23" s="103">
        <v>0</v>
      </c>
      <c r="Y23" s="84">
        <v>0</v>
      </c>
      <c r="Z23" s="85">
        <f t="shared" si="9"/>
        <v>1093.62</v>
      </c>
      <c r="AA23" s="103">
        <f t="shared" si="10"/>
        <v>1093.62</v>
      </c>
      <c r="AB23" s="103">
        <v>0</v>
      </c>
      <c r="AC23" s="84">
        <v>1093.62</v>
      </c>
      <c r="AD23" s="103">
        <f t="shared" si="11"/>
        <v>0</v>
      </c>
      <c r="AE23" s="103">
        <v>0</v>
      </c>
      <c r="AF23" s="84">
        <v>0</v>
      </c>
      <c r="AG23" s="103">
        <f t="shared" si="12"/>
        <v>0</v>
      </c>
      <c r="AH23" s="103">
        <v>0</v>
      </c>
      <c r="AI23" s="84">
        <v>0</v>
      </c>
      <c r="AJ23" s="103">
        <f t="shared" si="13"/>
        <v>0</v>
      </c>
      <c r="AK23" s="103">
        <v>0</v>
      </c>
      <c r="AL23" s="84">
        <v>0</v>
      </c>
      <c r="AM23" s="103">
        <f t="shared" si="14"/>
        <v>0</v>
      </c>
      <c r="AN23" s="103">
        <v>0</v>
      </c>
      <c r="AO23" s="84">
        <v>0</v>
      </c>
    </row>
    <row r="24" spans="1:41" ht="19.5" customHeight="1">
      <c r="A24" s="83" t="s">
        <v>36</v>
      </c>
      <c r="B24" s="83" t="s">
        <v>36</v>
      </c>
      <c r="C24" s="83" t="s">
        <v>36</v>
      </c>
      <c r="D24" s="83" t="s">
        <v>228</v>
      </c>
      <c r="E24" s="103">
        <f t="shared" si="0"/>
        <v>268.52</v>
      </c>
      <c r="F24" s="103">
        <f t="shared" si="1"/>
        <v>256.58</v>
      </c>
      <c r="G24" s="103">
        <f t="shared" si="2"/>
        <v>256.58</v>
      </c>
      <c r="H24" s="103">
        <v>0</v>
      </c>
      <c r="I24" s="84">
        <v>256.58</v>
      </c>
      <c r="J24" s="103">
        <f t="shared" si="3"/>
        <v>0</v>
      </c>
      <c r="K24" s="103">
        <v>0</v>
      </c>
      <c r="L24" s="84">
        <v>0</v>
      </c>
      <c r="M24" s="103">
        <f t="shared" si="4"/>
        <v>0</v>
      </c>
      <c r="N24" s="103">
        <v>0</v>
      </c>
      <c r="O24" s="84">
        <v>0</v>
      </c>
      <c r="P24" s="85">
        <f t="shared" si="5"/>
        <v>0</v>
      </c>
      <c r="Q24" s="103">
        <f t="shared" si="6"/>
        <v>0</v>
      </c>
      <c r="R24" s="103">
        <v>0</v>
      </c>
      <c r="S24" s="84">
        <v>0</v>
      </c>
      <c r="T24" s="103">
        <f t="shared" si="7"/>
        <v>0</v>
      </c>
      <c r="U24" s="103">
        <v>0</v>
      </c>
      <c r="V24" s="103">
        <v>0</v>
      </c>
      <c r="W24" s="103">
        <f t="shared" si="8"/>
        <v>0</v>
      </c>
      <c r="X24" s="103">
        <v>0</v>
      </c>
      <c r="Y24" s="84">
        <v>0</v>
      </c>
      <c r="Z24" s="85">
        <f t="shared" si="9"/>
        <v>11.94</v>
      </c>
      <c r="AA24" s="103">
        <f t="shared" si="10"/>
        <v>10.04</v>
      </c>
      <c r="AB24" s="103">
        <v>0</v>
      </c>
      <c r="AC24" s="84">
        <v>10.04</v>
      </c>
      <c r="AD24" s="103">
        <f t="shared" si="11"/>
        <v>0</v>
      </c>
      <c r="AE24" s="103">
        <v>0</v>
      </c>
      <c r="AF24" s="84">
        <v>0</v>
      </c>
      <c r="AG24" s="103">
        <f t="shared" si="12"/>
        <v>0</v>
      </c>
      <c r="AH24" s="103">
        <v>0</v>
      </c>
      <c r="AI24" s="84">
        <v>0</v>
      </c>
      <c r="AJ24" s="103">
        <f t="shared" si="13"/>
        <v>1.9</v>
      </c>
      <c r="AK24" s="103">
        <v>0</v>
      </c>
      <c r="AL24" s="84">
        <v>1.9</v>
      </c>
      <c r="AM24" s="103">
        <f t="shared" si="14"/>
        <v>0</v>
      </c>
      <c r="AN24" s="103">
        <v>0</v>
      </c>
      <c r="AO24" s="84">
        <v>0</v>
      </c>
    </row>
    <row r="25" spans="1:41" ht="19.5" customHeight="1">
      <c r="A25" s="83" t="s">
        <v>229</v>
      </c>
      <c r="B25" s="83" t="s">
        <v>88</v>
      </c>
      <c r="C25" s="83" t="s">
        <v>114</v>
      </c>
      <c r="D25" s="83" t="s">
        <v>230</v>
      </c>
      <c r="E25" s="103">
        <f t="shared" si="0"/>
        <v>264.31</v>
      </c>
      <c r="F25" s="103">
        <f t="shared" si="1"/>
        <v>256.58</v>
      </c>
      <c r="G25" s="103">
        <f t="shared" si="2"/>
        <v>256.58</v>
      </c>
      <c r="H25" s="103">
        <v>0</v>
      </c>
      <c r="I25" s="84">
        <v>256.58</v>
      </c>
      <c r="J25" s="103">
        <f t="shared" si="3"/>
        <v>0</v>
      </c>
      <c r="K25" s="103">
        <v>0</v>
      </c>
      <c r="L25" s="84">
        <v>0</v>
      </c>
      <c r="M25" s="103">
        <f t="shared" si="4"/>
        <v>0</v>
      </c>
      <c r="N25" s="103">
        <v>0</v>
      </c>
      <c r="O25" s="84">
        <v>0</v>
      </c>
      <c r="P25" s="85">
        <f t="shared" si="5"/>
        <v>0</v>
      </c>
      <c r="Q25" s="103">
        <f t="shared" si="6"/>
        <v>0</v>
      </c>
      <c r="R25" s="103">
        <v>0</v>
      </c>
      <c r="S25" s="84">
        <v>0</v>
      </c>
      <c r="T25" s="103">
        <f t="shared" si="7"/>
        <v>0</v>
      </c>
      <c r="U25" s="103">
        <v>0</v>
      </c>
      <c r="V25" s="103">
        <v>0</v>
      </c>
      <c r="W25" s="103">
        <f t="shared" si="8"/>
        <v>0</v>
      </c>
      <c r="X25" s="103">
        <v>0</v>
      </c>
      <c r="Y25" s="84">
        <v>0</v>
      </c>
      <c r="Z25" s="85">
        <f t="shared" si="9"/>
        <v>7.73</v>
      </c>
      <c r="AA25" s="103">
        <f t="shared" si="10"/>
        <v>7.73</v>
      </c>
      <c r="AB25" s="103">
        <v>0</v>
      </c>
      <c r="AC25" s="84">
        <v>7.73</v>
      </c>
      <c r="AD25" s="103">
        <f t="shared" si="11"/>
        <v>0</v>
      </c>
      <c r="AE25" s="103">
        <v>0</v>
      </c>
      <c r="AF25" s="84">
        <v>0</v>
      </c>
      <c r="AG25" s="103">
        <f t="shared" si="12"/>
        <v>0</v>
      </c>
      <c r="AH25" s="103">
        <v>0</v>
      </c>
      <c r="AI25" s="84">
        <v>0</v>
      </c>
      <c r="AJ25" s="103">
        <f t="shared" si="13"/>
        <v>0</v>
      </c>
      <c r="AK25" s="103">
        <v>0</v>
      </c>
      <c r="AL25" s="84">
        <v>0</v>
      </c>
      <c r="AM25" s="103">
        <f t="shared" si="14"/>
        <v>0</v>
      </c>
      <c r="AN25" s="103">
        <v>0</v>
      </c>
      <c r="AO25" s="84">
        <v>0</v>
      </c>
    </row>
    <row r="26" spans="1:41" ht="19.5" customHeight="1">
      <c r="A26" s="83" t="s">
        <v>229</v>
      </c>
      <c r="B26" s="83" t="s">
        <v>90</v>
      </c>
      <c r="C26" s="83" t="s">
        <v>114</v>
      </c>
      <c r="D26" s="83" t="s">
        <v>231</v>
      </c>
      <c r="E26" s="103">
        <f t="shared" si="0"/>
        <v>4.21</v>
      </c>
      <c r="F26" s="103">
        <f t="shared" si="1"/>
        <v>0</v>
      </c>
      <c r="G26" s="103">
        <f t="shared" si="2"/>
        <v>0</v>
      </c>
      <c r="H26" s="103">
        <v>0</v>
      </c>
      <c r="I26" s="84">
        <v>0</v>
      </c>
      <c r="J26" s="103">
        <f t="shared" si="3"/>
        <v>0</v>
      </c>
      <c r="K26" s="103">
        <v>0</v>
      </c>
      <c r="L26" s="84">
        <v>0</v>
      </c>
      <c r="M26" s="103">
        <f t="shared" si="4"/>
        <v>0</v>
      </c>
      <c r="N26" s="103">
        <v>0</v>
      </c>
      <c r="O26" s="84">
        <v>0</v>
      </c>
      <c r="P26" s="85">
        <f t="shared" si="5"/>
        <v>0</v>
      </c>
      <c r="Q26" s="103">
        <f t="shared" si="6"/>
        <v>0</v>
      </c>
      <c r="R26" s="103">
        <v>0</v>
      </c>
      <c r="S26" s="84">
        <v>0</v>
      </c>
      <c r="T26" s="103">
        <f t="shared" si="7"/>
        <v>0</v>
      </c>
      <c r="U26" s="103">
        <v>0</v>
      </c>
      <c r="V26" s="103">
        <v>0</v>
      </c>
      <c r="W26" s="103">
        <f t="shared" si="8"/>
        <v>0</v>
      </c>
      <c r="X26" s="103">
        <v>0</v>
      </c>
      <c r="Y26" s="84">
        <v>0</v>
      </c>
      <c r="Z26" s="85">
        <f t="shared" si="9"/>
        <v>4.21</v>
      </c>
      <c r="AA26" s="103">
        <f t="shared" si="10"/>
        <v>2.31</v>
      </c>
      <c r="AB26" s="103">
        <v>0</v>
      </c>
      <c r="AC26" s="84">
        <v>2.31</v>
      </c>
      <c r="AD26" s="103">
        <f t="shared" si="11"/>
        <v>0</v>
      </c>
      <c r="AE26" s="103">
        <v>0</v>
      </c>
      <c r="AF26" s="84">
        <v>0</v>
      </c>
      <c r="AG26" s="103">
        <f t="shared" si="12"/>
        <v>0</v>
      </c>
      <c r="AH26" s="103">
        <v>0</v>
      </c>
      <c r="AI26" s="84">
        <v>0</v>
      </c>
      <c r="AJ26" s="103">
        <f t="shared" si="13"/>
        <v>1.9</v>
      </c>
      <c r="AK26" s="103">
        <v>0</v>
      </c>
      <c r="AL26" s="84">
        <v>1.9</v>
      </c>
      <c r="AM26" s="103">
        <f t="shared" si="14"/>
        <v>0</v>
      </c>
      <c r="AN26" s="103">
        <v>0</v>
      </c>
      <c r="AO26" s="84">
        <v>0</v>
      </c>
    </row>
    <row r="27" spans="1:41" ht="19.5" customHeight="1">
      <c r="A27" s="83" t="s">
        <v>36</v>
      </c>
      <c r="B27" s="83" t="s">
        <v>36</v>
      </c>
      <c r="C27" s="83" t="s">
        <v>36</v>
      </c>
      <c r="D27" s="83" t="s">
        <v>232</v>
      </c>
      <c r="E27" s="103">
        <f t="shared" si="0"/>
        <v>12.24</v>
      </c>
      <c r="F27" s="103">
        <f t="shared" si="1"/>
        <v>12.24</v>
      </c>
      <c r="G27" s="103">
        <f t="shared" si="2"/>
        <v>12.24</v>
      </c>
      <c r="H27" s="103">
        <v>12.24</v>
      </c>
      <c r="I27" s="84">
        <v>0</v>
      </c>
      <c r="J27" s="103">
        <f t="shared" si="3"/>
        <v>0</v>
      </c>
      <c r="K27" s="103">
        <v>0</v>
      </c>
      <c r="L27" s="84">
        <v>0</v>
      </c>
      <c r="M27" s="103">
        <f t="shared" si="4"/>
        <v>0</v>
      </c>
      <c r="N27" s="103">
        <v>0</v>
      </c>
      <c r="O27" s="84">
        <v>0</v>
      </c>
      <c r="P27" s="85">
        <f t="shared" si="5"/>
        <v>0</v>
      </c>
      <c r="Q27" s="103">
        <f t="shared" si="6"/>
        <v>0</v>
      </c>
      <c r="R27" s="103">
        <v>0</v>
      </c>
      <c r="S27" s="84">
        <v>0</v>
      </c>
      <c r="T27" s="103">
        <f t="shared" si="7"/>
        <v>0</v>
      </c>
      <c r="U27" s="103">
        <v>0</v>
      </c>
      <c r="V27" s="103">
        <v>0</v>
      </c>
      <c r="W27" s="103">
        <f t="shared" si="8"/>
        <v>0</v>
      </c>
      <c r="X27" s="103">
        <v>0</v>
      </c>
      <c r="Y27" s="84">
        <v>0</v>
      </c>
      <c r="Z27" s="85">
        <f t="shared" si="9"/>
        <v>0</v>
      </c>
      <c r="AA27" s="103">
        <f t="shared" si="10"/>
        <v>0</v>
      </c>
      <c r="AB27" s="103">
        <v>0</v>
      </c>
      <c r="AC27" s="84">
        <v>0</v>
      </c>
      <c r="AD27" s="103">
        <f t="shared" si="11"/>
        <v>0</v>
      </c>
      <c r="AE27" s="103">
        <v>0</v>
      </c>
      <c r="AF27" s="84">
        <v>0</v>
      </c>
      <c r="AG27" s="103">
        <f t="shared" si="12"/>
        <v>0</v>
      </c>
      <c r="AH27" s="103">
        <v>0</v>
      </c>
      <c r="AI27" s="84">
        <v>0</v>
      </c>
      <c r="AJ27" s="103">
        <f t="shared" si="13"/>
        <v>0</v>
      </c>
      <c r="AK27" s="103">
        <v>0</v>
      </c>
      <c r="AL27" s="84">
        <v>0</v>
      </c>
      <c r="AM27" s="103">
        <f t="shared" si="14"/>
        <v>0</v>
      </c>
      <c r="AN27" s="103">
        <v>0</v>
      </c>
      <c r="AO27" s="84">
        <v>0</v>
      </c>
    </row>
    <row r="28" spans="1:41" ht="19.5" customHeight="1">
      <c r="A28" s="83" t="s">
        <v>233</v>
      </c>
      <c r="B28" s="83" t="s">
        <v>88</v>
      </c>
      <c r="C28" s="83" t="s">
        <v>114</v>
      </c>
      <c r="D28" s="83" t="s">
        <v>234</v>
      </c>
      <c r="E28" s="103">
        <f t="shared" si="0"/>
        <v>12.24</v>
      </c>
      <c r="F28" s="103">
        <f t="shared" si="1"/>
        <v>12.24</v>
      </c>
      <c r="G28" s="103">
        <f t="shared" si="2"/>
        <v>12.24</v>
      </c>
      <c r="H28" s="103">
        <v>12.24</v>
      </c>
      <c r="I28" s="84">
        <v>0</v>
      </c>
      <c r="J28" s="103">
        <f t="shared" si="3"/>
        <v>0</v>
      </c>
      <c r="K28" s="103">
        <v>0</v>
      </c>
      <c r="L28" s="84">
        <v>0</v>
      </c>
      <c r="M28" s="103">
        <f t="shared" si="4"/>
        <v>0</v>
      </c>
      <c r="N28" s="103">
        <v>0</v>
      </c>
      <c r="O28" s="84">
        <v>0</v>
      </c>
      <c r="P28" s="85">
        <f t="shared" si="5"/>
        <v>0</v>
      </c>
      <c r="Q28" s="103">
        <f t="shared" si="6"/>
        <v>0</v>
      </c>
      <c r="R28" s="103">
        <v>0</v>
      </c>
      <c r="S28" s="84">
        <v>0</v>
      </c>
      <c r="T28" s="103">
        <f t="shared" si="7"/>
        <v>0</v>
      </c>
      <c r="U28" s="103">
        <v>0</v>
      </c>
      <c r="V28" s="103">
        <v>0</v>
      </c>
      <c r="W28" s="103">
        <f t="shared" si="8"/>
        <v>0</v>
      </c>
      <c r="X28" s="103">
        <v>0</v>
      </c>
      <c r="Y28" s="84">
        <v>0</v>
      </c>
      <c r="Z28" s="85">
        <f t="shared" si="9"/>
        <v>0</v>
      </c>
      <c r="AA28" s="103">
        <f t="shared" si="10"/>
        <v>0</v>
      </c>
      <c r="AB28" s="103">
        <v>0</v>
      </c>
      <c r="AC28" s="84">
        <v>0</v>
      </c>
      <c r="AD28" s="103">
        <f t="shared" si="11"/>
        <v>0</v>
      </c>
      <c r="AE28" s="103">
        <v>0</v>
      </c>
      <c r="AF28" s="84">
        <v>0</v>
      </c>
      <c r="AG28" s="103">
        <f t="shared" si="12"/>
        <v>0</v>
      </c>
      <c r="AH28" s="103">
        <v>0</v>
      </c>
      <c r="AI28" s="84">
        <v>0</v>
      </c>
      <c r="AJ28" s="103">
        <f t="shared" si="13"/>
        <v>0</v>
      </c>
      <c r="AK28" s="103">
        <v>0</v>
      </c>
      <c r="AL28" s="84">
        <v>0</v>
      </c>
      <c r="AM28" s="103">
        <f t="shared" si="14"/>
        <v>0</v>
      </c>
      <c r="AN28" s="103">
        <v>0</v>
      </c>
      <c r="AO28" s="84">
        <v>0</v>
      </c>
    </row>
    <row r="29" spans="1:41" ht="19.5" customHeight="1">
      <c r="A29" s="83" t="s">
        <v>36</v>
      </c>
      <c r="B29" s="83" t="s">
        <v>36</v>
      </c>
      <c r="C29" s="83" t="s">
        <v>36</v>
      </c>
      <c r="D29" s="83" t="s">
        <v>119</v>
      </c>
      <c r="E29" s="103">
        <f t="shared" si="0"/>
        <v>5147.69</v>
      </c>
      <c r="F29" s="103">
        <f t="shared" si="1"/>
        <v>2096.99</v>
      </c>
      <c r="G29" s="103">
        <f t="shared" si="2"/>
        <v>2096.99</v>
      </c>
      <c r="H29" s="103">
        <v>1009.48</v>
      </c>
      <c r="I29" s="84">
        <v>1087.51</v>
      </c>
      <c r="J29" s="103">
        <f t="shared" si="3"/>
        <v>0</v>
      </c>
      <c r="K29" s="103">
        <v>0</v>
      </c>
      <c r="L29" s="84">
        <v>0</v>
      </c>
      <c r="M29" s="103">
        <f t="shared" si="4"/>
        <v>0</v>
      </c>
      <c r="N29" s="103">
        <v>0</v>
      </c>
      <c r="O29" s="84">
        <v>0</v>
      </c>
      <c r="P29" s="85">
        <f t="shared" si="5"/>
        <v>0</v>
      </c>
      <c r="Q29" s="103">
        <f t="shared" si="6"/>
        <v>0</v>
      </c>
      <c r="R29" s="103">
        <v>0</v>
      </c>
      <c r="S29" s="84">
        <v>0</v>
      </c>
      <c r="T29" s="103">
        <f t="shared" si="7"/>
        <v>0</v>
      </c>
      <c r="U29" s="103">
        <v>0</v>
      </c>
      <c r="V29" s="103">
        <v>0</v>
      </c>
      <c r="W29" s="103">
        <f t="shared" si="8"/>
        <v>0</v>
      </c>
      <c r="X29" s="103">
        <v>0</v>
      </c>
      <c r="Y29" s="84">
        <v>0</v>
      </c>
      <c r="Z29" s="85">
        <f t="shared" si="9"/>
        <v>3050.7</v>
      </c>
      <c r="AA29" s="103">
        <f t="shared" si="10"/>
        <v>3050.7</v>
      </c>
      <c r="AB29" s="103">
        <v>0</v>
      </c>
      <c r="AC29" s="84">
        <v>3050.7</v>
      </c>
      <c r="AD29" s="103">
        <f t="shared" si="11"/>
        <v>0</v>
      </c>
      <c r="AE29" s="103">
        <v>0</v>
      </c>
      <c r="AF29" s="84">
        <v>0</v>
      </c>
      <c r="AG29" s="103">
        <f t="shared" si="12"/>
        <v>0</v>
      </c>
      <c r="AH29" s="103">
        <v>0</v>
      </c>
      <c r="AI29" s="84">
        <v>0</v>
      </c>
      <c r="AJ29" s="103">
        <f t="shared" si="13"/>
        <v>0</v>
      </c>
      <c r="AK29" s="103">
        <v>0</v>
      </c>
      <c r="AL29" s="84">
        <v>0</v>
      </c>
      <c r="AM29" s="103">
        <f t="shared" si="14"/>
        <v>0</v>
      </c>
      <c r="AN29" s="103">
        <v>0</v>
      </c>
      <c r="AO29" s="84">
        <v>0</v>
      </c>
    </row>
    <row r="30" spans="1:41" ht="19.5" customHeight="1">
      <c r="A30" s="83" t="s">
        <v>36</v>
      </c>
      <c r="B30" s="83" t="s">
        <v>36</v>
      </c>
      <c r="C30" s="83" t="s">
        <v>36</v>
      </c>
      <c r="D30" s="83" t="s">
        <v>224</v>
      </c>
      <c r="E30" s="103">
        <f t="shared" si="0"/>
        <v>2301.46</v>
      </c>
      <c r="F30" s="103">
        <f t="shared" si="1"/>
        <v>2009.48</v>
      </c>
      <c r="G30" s="103">
        <f t="shared" si="2"/>
        <v>2009.48</v>
      </c>
      <c r="H30" s="103">
        <v>1009.39</v>
      </c>
      <c r="I30" s="84">
        <v>1000.09</v>
      </c>
      <c r="J30" s="103">
        <f t="shared" si="3"/>
        <v>0</v>
      </c>
      <c r="K30" s="103">
        <v>0</v>
      </c>
      <c r="L30" s="84">
        <v>0</v>
      </c>
      <c r="M30" s="103">
        <f t="shared" si="4"/>
        <v>0</v>
      </c>
      <c r="N30" s="103">
        <v>0</v>
      </c>
      <c r="O30" s="84">
        <v>0</v>
      </c>
      <c r="P30" s="85">
        <f t="shared" si="5"/>
        <v>0</v>
      </c>
      <c r="Q30" s="103">
        <f t="shared" si="6"/>
        <v>0</v>
      </c>
      <c r="R30" s="103">
        <v>0</v>
      </c>
      <c r="S30" s="84">
        <v>0</v>
      </c>
      <c r="T30" s="103">
        <f t="shared" si="7"/>
        <v>0</v>
      </c>
      <c r="U30" s="103">
        <v>0</v>
      </c>
      <c r="V30" s="103">
        <v>0</v>
      </c>
      <c r="W30" s="103">
        <f t="shared" si="8"/>
        <v>0</v>
      </c>
      <c r="X30" s="103">
        <v>0</v>
      </c>
      <c r="Y30" s="84">
        <v>0</v>
      </c>
      <c r="Z30" s="85">
        <f t="shared" si="9"/>
        <v>291.98</v>
      </c>
      <c r="AA30" s="103">
        <f t="shared" si="10"/>
        <v>291.98</v>
      </c>
      <c r="AB30" s="103">
        <v>0</v>
      </c>
      <c r="AC30" s="84">
        <v>291.98</v>
      </c>
      <c r="AD30" s="103">
        <f t="shared" si="11"/>
        <v>0</v>
      </c>
      <c r="AE30" s="103">
        <v>0</v>
      </c>
      <c r="AF30" s="84">
        <v>0</v>
      </c>
      <c r="AG30" s="103">
        <f t="shared" si="12"/>
        <v>0</v>
      </c>
      <c r="AH30" s="103">
        <v>0</v>
      </c>
      <c r="AI30" s="84">
        <v>0</v>
      </c>
      <c r="AJ30" s="103">
        <f t="shared" si="13"/>
        <v>0</v>
      </c>
      <c r="AK30" s="103">
        <v>0</v>
      </c>
      <c r="AL30" s="84">
        <v>0</v>
      </c>
      <c r="AM30" s="103">
        <f t="shared" si="14"/>
        <v>0</v>
      </c>
      <c r="AN30" s="103">
        <v>0</v>
      </c>
      <c r="AO30" s="84">
        <v>0</v>
      </c>
    </row>
    <row r="31" spans="1:41" ht="19.5" customHeight="1">
      <c r="A31" s="83" t="s">
        <v>225</v>
      </c>
      <c r="B31" s="83" t="s">
        <v>88</v>
      </c>
      <c r="C31" s="83" t="s">
        <v>122</v>
      </c>
      <c r="D31" s="83" t="s">
        <v>226</v>
      </c>
      <c r="E31" s="103">
        <f t="shared" si="0"/>
        <v>936.59</v>
      </c>
      <c r="F31" s="103">
        <f t="shared" si="1"/>
        <v>936.59</v>
      </c>
      <c r="G31" s="103">
        <f t="shared" si="2"/>
        <v>936.59</v>
      </c>
      <c r="H31" s="103">
        <v>936.59</v>
      </c>
      <c r="I31" s="84">
        <v>0</v>
      </c>
      <c r="J31" s="103">
        <f t="shared" si="3"/>
        <v>0</v>
      </c>
      <c r="K31" s="103">
        <v>0</v>
      </c>
      <c r="L31" s="84">
        <v>0</v>
      </c>
      <c r="M31" s="103">
        <f t="shared" si="4"/>
        <v>0</v>
      </c>
      <c r="N31" s="103">
        <v>0</v>
      </c>
      <c r="O31" s="84">
        <v>0</v>
      </c>
      <c r="P31" s="85">
        <f t="shared" si="5"/>
        <v>0</v>
      </c>
      <c r="Q31" s="103">
        <f t="shared" si="6"/>
        <v>0</v>
      </c>
      <c r="R31" s="103">
        <v>0</v>
      </c>
      <c r="S31" s="84">
        <v>0</v>
      </c>
      <c r="T31" s="103">
        <f t="shared" si="7"/>
        <v>0</v>
      </c>
      <c r="U31" s="103">
        <v>0</v>
      </c>
      <c r="V31" s="103">
        <v>0</v>
      </c>
      <c r="W31" s="103">
        <f t="shared" si="8"/>
        <v>0</v>
      </c>
      <c r="X31" s="103">
        <v>0</v>
      </c>
      <c r="Y31" s="84">
        <v>0</v>
      </c>
      <c r="Z31" s="85">
        <f t="shared" si="9"/>
        <v>0</v>
      </c>
      <c r="AA31" s="103">
        <f t="shared" si="10"/>
        <v>0</v>
      </c>
      <c r="AB31" s="103">
        <v>0</v>
      </c>
      <c r="AC31" s="84">
        <v>0</v>
      </c>
      <c r="AD31" s="103">
        <f t="shared" si="11"/>
        <v>0</v>
      </c>
      <c r="AE31" s="103">
        <v>0</v>
      </c>
      <c r="AF31" s="84">
        <v>0</v>
      </c>
      <c r="AG31" s="103">
        <f t="shared" si="12"/>
        <v>0</v>
      </c>
      <c r="AH31" s="103">
        <v>0</v>
      </c>
      <c r="AI31" s="84">
        <v>0</v>
      </c>
      <c r="AJ31" s="103">
        <f t="shared" si="13"/>
        <v>0</v>
      </c>
      <c r="AK31" s="103">
        <v>0</v>
      </c>
      <c r="AL31" s="84">
        <v>0</v>
      </c>
      <c r="AM31" s="103">
        <f t="shared" si="14"/>
        <v>0</v>
      </c>
      <c r="AN31" s="103">
        <v>0</v>
      </c>
      <c r="AO31" s="84">
        <v>0</v>
      </c>
    </row>
    <row r="32" spans="1:41" ht="19.5" customHeight="1">
      <c r="A32" s="83" t="s">
        <v>225</v>
      </c>
      <c r="B32" s="83" t="s">
        <v>90</v>
      </c>
      <c r="C32" s="83" t="s">
        <v>122</v>
      </c>
      <c r="D32" s="83" t="s">
        <v>227</v>
      </c>
      <c r="E32" s="103">
        <f t="shared" si="0"/>
        <v>1364.8700000000001</v>
      </c>
      <c r="F32" s="103">
        <f t="shared" si="1"/>
        <v>1072.89</v>
      </c>
      <c r="G32" s="103">
        <f t="shared" si="2"/>
        <v>1072.89</v>
      </c>
      <c r="H32" s="103">
        <v>72.8</v>
      </c>
      <c r="I32" s="84">
        <v>1000.09</v>
      </c>
      <c r="J32" s="103">
        <f t="shared" si="3"/>
        <v>0</v>
      </c>
      <c r="K32" s="103">
        <v>0</v>
      </c>
      <c r="L32" s="84">
        <v>0</v>
      </c>
      <c r="M32" s="103">
        <f t="shared" si="4"/>
        <v>0</v>
      </c>
      <c r="N32" s="103">
        <v>0</v>
      </c>
      <c r="O32" s="84">
        <v>0</v>
      </c>
      <c r="P32" s="85">
        <f t="shared" si="5"/>
        <v>0</v>
      </c>
      <c r="Q32" s="103">
        <f t="shared" si="6"/>
        <v>0</v>
      </c>
      <c r="R32" s="103">
        <v>0</v>
      </c>
      <c r="S32" s="84">
        <v>0</v>
      </c>
      <c r="T32" s="103">
        <f t="shared" si="7"/>
        <v>0</v>
      </c>
      <c r="U32" s="103">
        <v>0</v>
      </c>
      <c r="V32" s="103">
        <v>0</v>
      </c>
      <c r="W32" s="103">
        <f t="shared" si="8"/>
        <v>0</v>
      </c>
      <c r="X32" s="103">
        <v>0</v>
      </c>
      <c r="Y32" s="84">
        <v>0</v>
      </c>
      <c r="Z32" s="85">
        <f t="shared" si="9"/>
        <v>291.98</v>
      </c>
      <c r="AA32" s="103">
        <f t="shared" si="10"/>
        <v>291.98</v>
      </c>
      <c r="AB32" s="103">
        <v>0</v>
      </c>
      <c r="AC32" s="84">
        <v>291.98</v>
      </c>
      <c r="AD32" s="103">
        <f t="shared" si="11"/>
        <v>0</v>
      </c>
      <c r="AE32" s="103">
        <v>0</v>
      </c>
      <c r="AF32" s="84">
        <v>0</v>
      </c>
      <c r="AG32" s="103">
        <f t="shared" si="12"/>
        <v>0</v>
      </c>
      <c r="AH32" s="103">
        <v>0</v>
      </c>
      <c r="AI32" s="84">
        <v>0</v>
      </c>
      <c r="AJ32" s="103">
        <f t="shared" si="13"/>
        <v>0</v>
      </c>
      <c r="AK32" s="103">
        <v>0</v>
      </c>
      <c r="AL32" s="84">
        <v>0</v>
      </c>
      <c r="AM32" s="103">
        <f t="shared" si="14"/>
        <v>0</v>
      </c>
      <c r="AN32" s="103">
        <v>0</v>
      </c>
      <c r="AO32" s="84">
        <v>0</v>
      </c>
    </row>
    <row r="33" spans="1:41" ht="19.5" customHeight="1">
      <c r="A33" s="83" t="s">
        <v>36</v>
      </c>
      <c r="B33" s="83" t="s">
        <v>36</v>
      </c>
      <c r="C33" s="83" t="s">
        <v>36</v>
      </c>
      <c r="D33" s="83" t="s">
        <v>228</v>
      </c>
      <c r="E33" s="103">
        <f t="shared" si="0"/>
        <v>2846.14</v>
      </c>
      <c r="F33" s="103">
        <f t="shared" si="1"/>
        <v>87.42</v>
      </c>
      <c r="G33" s="103">
        <f t="shared" si="2"/>
        <v>87.42</v>
      </c>
      <c r="H33" s="103">
        <v>0</v>
      </c>
      <c r="I33" s="84">
        <v>87.42</v>
      </c>
      <c r="J33" s="103">
        <f t="shared" si="3"/>
        <v>0</v>
      </c>
      <c r="K33" s="103">
        <v>0</v>
      </c>
      <c r="L33" s="84">
        <v>0</v>
      </c>
      <c r="M33" s="103">
        <f t="shared" si="4"/>
        <v>0</v>
      </c>
      <c r="N33" s="103">
        <v>0</v>
      </c>
      <c r="O33" s="84">
        <v>0</v>
      </c>
      <c r="P33" s="85">
        <f t="shared" si="5"/>
        <v>0</v>
      </c>
      <c r="Q33" s="103">
        <f t="shared" si="6"/>
        <v>0</v>
      </c>
      <c r="R33" s="103">
        <v>0</v>
      </c>
      <c r="S33" s="84">
        <v>0</v>
      </c>
      <c r="T33" s="103">
        <f t="shared" si="7"/>
        <v>0</v>
      </c>
      <c r="U33" s="103">
        <v>0</v>
      </c>
      <c r="V33" s="103">
        <v>0</v>
      </c>
      <c r="W33" s="103">
        <f t="shared" si="8"/>
        <v>0</v>
      </c>
      <c r="X33" s="103">
        <v>0</v>
      </c>
      <c r="Y33" s="84">
        <v>0</v>
      </c>
      <c r="Z33" s="85">
        <f t="shared" si="9"/>
        <v>2758.72</v>
      </c>
      <c r="AA33" s="103">
        <f t="shared" si="10"/>
        <v>2758.72</v>
      </c>
      <c r="AB33" s="103">
        <v>0</v>
      </c>
      <c r="AC33" s="84">
        <v>2758.72</v>
      </c>
      <c r="AD33" s="103">
        <f t="shared" si="11"/>
        <v>0</v>
      </c>
      <c r="AE33" s="103">
        <v>0</v>
      </c>
      <c r="AF33" s="84">
        <v>0</v>
      </c>
      <c r="AG33" s="103">
        <f t="shared" si="12"/>
        <v>0</v>
      </c>
      <c r="AH33" s="103">
        <v>0</v>
      </c>
      <c r="AI33" s="84">
        <v>0</v>
      </c>
      <c r="AJ33" s="103">
        <f t="shared" si="13"/>
        <v>0</v>
      </c>
      <c r="AK33" s="103">
        <v>0</v>
      </c>
      <c r="AL33" s="84">
        <v>0</v>
      </c>
      <c r="AM33" s="103">
        <f t="shared" si="14"/>
        <v>0</v>
      </c>
      <c r="AN33" s="103">
        <v>0</v>
      </c>
      <c r="AO33" s="84">
        <v>0</v>
      </c>
    </row>
    <row r="34" spans="1:41" ht="19.5" customHeight="1">
      <c r="A34" s="83" t="s">
        <v>229</v>
      </c>
      <c r="B34" s="83" t="s">
        <v>88</v>
      </c>
      <c r="C34" s="83" t="s">
        <v>122</v>
      </c>
      <c r="D34" s="83" t="s">
        <v>230</v>
      </c>
      <c r="E34" s="103">
        <f t="shared" si="0"/>
        <v>316.14</v>
      </c>
      <c r="F34" s="103">
        <f t="shared" si="1"/>
        <v>87.42</v>
      </c>
      <c r="G34" s="103">
        <f t="shared" si="2"/>
        <v>87.42</v>
      </c>
      <c r="H34" s="103">
        <v>0</v>
      </c>
      <c r="I34" s="84">
        <v>87.42</v>
      </c>
      <c r="J34" s="103">
        <f t="shared" si="3"/>
        <v>0</v>
      </c>
      <c r="K34" s="103">
        <v>0</v>
      </c>
      <c r="L34" s="84">
        <v>0</v>
      </c>
      <c r="M34" s="103">
        <f t="shared" si="4"/>
        <v>0</v>
      </c>
      <c r="N34" s="103">
        <v>0</v>
      </c>
      <c r="O34" s="84">
        <v>0</v>
      </c>
      <c r="P34" s="85">
        <f t="shared" si="5"/>
        <v>0</v>
      </c>
      <c r="Q34" s="103">
        <f t="shared" si="6"/>
        <v>0</v>
      </c>
      <c r="R34" s="103">
        <v>0</v>
      </c>
      <c r="S34" s="84">
        <v>0</v>
      </c>
      <c r="T34" s="103">
        <f t="shared" si="7"/>
        <v>0</v>
      </c>
      <c r="U34" s="103">
        <v>0</v>
      </c>
      <c r="V34" s="103">
        <v>0</v>
      </c>
      <c r="W34" s="103">
        <f t="shared" si="8"/>
        <v>0</v>
      </c>
      <c r="X34" s="103">
        <v>0</v>
      </c>
      <c r="Y34" s="84">
        <v>0</v>
      </c>
      <c r="Z34" s="85">
        <f t="shared" si="9"/>
        <v>228.72</v>
      </c>
      <c r="AA34" s="103">
        <f t="shared" si="10"/>
        <v>228.72</v>
      </c>
      <c r="AB34" s="103">
        <v>0</v>
      </c>
      <c r="AC34" s="84">
        <v>228.72</v>
      </c>
      <c r="AD34" s="103">
        <f t="shared" si="11"/>
        <v>0</v>
      </c>
      <c r="AE34" s="103">
        <v>0</v>
      </c>
      <c r="AF34" s="84">
        <v>0</v>
      </c>
      <c r="AG34" s="103">
        <f t="shared" si="12"/>
        <v>0</v>
      </c>
      <c r="AH34" s="103">
        <v>0</v>
      </c>
      <c r="AI34" s="84">
        <v>0</v>
      </c>
      <c r="AJ34" s="103">
        <f t="shared" si="13"/>
        <v>0</v>
      </c>
      <c r="AK34" s="103">
        <v>0</v>
      </c>
      <c r="AL34" s="84">
        <v>0</v>
      </c>
      <c r="AM34" s="103">
        <f t="shared" si="14"/>
        <v>0</v>
      </c>
      <c r="AN34" s="103">
        <v>0</v>
      </c>
      <c r="AO34" s="84">
        <v>0</v>
      </c>
    </row>
    <row r="35" spans="1:41" ht="19.5" customHeight="1">
      <c r="A35" s="83" t="s">
        <v>229</v>
      </c>
      <c r="B35" s="83" t="s">
        <v>90</v>
      </c>
      <c r="C35" s="83" t="s">
        <v>122</v>
      </c>
      <c r="D35" s="83" t="s">
        <v>231</v>
      </c>
      <c r="E35" s="103">
        <f t="shared" si="0"/>
        <v>2530</v>
      </c>
      <c r="F35" s="103">
        <f t="shared" si="1"/>
        <v>0</v>
      </c>
      <c r="G35" s="103">
        <f t="shared" si="2"/>
        <v>0</v>
      </c>
      <c r="H35" s="103">
        <v>0</v>
      </c>
      <c r="I35" s="84">
        <v>0</v>
      </c>
      <c r="J35" s="103">
        <f t="shared" si="3"/>
        <v>0</v>
      </c>
      <c r="K35" s="103">
        <v>0</v>
      </c>
      <c r="L35" s="84">
        <v>0</v>
      </c>
      <c r="M35" s="103">
        <f t="shared" si="4"/>
        <v>0</v>
      </c>
      <c r="N35" s="103">
        <v>0</v>
      </c>
      <c r="O35" s="84">
        <v>0</v>
      </c>
      <c r="P35" s="85">
        <f t="shared" si="5"/>
        <v>0</v>
      </c>
      <c r="Q35" s="103">
        <f t="shared" si="6"/>
        <v>0</v>
      </c>
      <c r="R35" s="103">
        <v>0</v>
      </c>
      <c r="S35" s="84">
        <v>0</v>
      </c>
      <c r="T35" s="103">
        <f t="shared" si="7"/>
        <v>0</v>
      </c>
      <c r="U35" s="103">
        <v>0</v>
      </c>
      <c r="V35" s="103">
        <v>0</v>
      </c>
      <c r="W35" s="103">
        <f t="shared" si="8"/>
        <v>0</v>
      </c>
      <c r="X35" s="103">
        <v>0</v>
      </c>
      <c r="Y35" s="84">
        <v>0</v>
      </c>
      <c r="Z35" s="85">
        <f t="shared" si="9"/>
        <v>2530</v>
      </c>
      <c r="AA35" s="103">
        <f t="shared" si="10"/>
        <v>2530</v>
      </c>
      <c r="AB35" s="103">
        <v>0</v>
      </c>
      <c r="AC35" s="84">
        <v>2530</v>
      </c>
      <c r="AD35" s="103">
        <f t="shared" si="11"/>
        <v>0</v>
      </c>
      <c r="AE35" s="103">
        <v>0</v>
      </c>
      <c r="AF35" s="84">
        <v>0</v>
      </c>
      <c r="AG35" s="103">
        <f t="shared" si="12"/>
        <v>0</v>
      </c>
      <c r="AH35" s="103">
        <v>0</v>
      </c>
      <c r="AI35" s="84">
        <v>0</v>
      </c>
      <c r="AJ35" s="103">
        <f t="shared" si="13"/>
        <v>0</v>
      </c>
      <c r="AK35" s="103">
        <v>0</v>
      </c>
      <c r="AL35" s="84">
        <v>0</v>
      </c>
      <c r="AM35" s="103">
        <f t="shared" si="14"/>
        <v>0</v>
      </c>
      <c r="AN35" s="103">
        <v>0</v>
      </c>
      <c r="AO35" s="84">
        <v>0</v>
      </c>
    </row>
    <row r="36" spans="1:41" ht="19.5" customHeight="1">
      <c r="A36" s="83" t="s">
        <v>36</v>
      </c>
      <c r="B36" s="83" t="s">
        <v>36</v>
      </c>
      <c r="C36" s="83" t="s">
        <v>36</v>
      </c>
      <c r="D36" s="83" t="s">
        <v>232</v>
      </c>
      <c r="E36" s="103">
        <f t="shared" si="0"/>
        <v>0.09</v>
      </c>
      <c r="F36" s="103">
        <f t="shared" si="1"/>
        <v>0.09</v>
      </c>
      <c r="G36" s="103">
        <f t="shared" si="2"/>
        <v>0.09</v>
      </c>
      <c r="H36" s="103">
        <v>0.09</v>
      </c>
      <c r="I36" s="84">
        <v>0</v>
      </c>
      <c r="J36" s="103">
        <f t="shared" si="3"/>
        <v>0</v>
      </c>
      <c r="K36" s="103">
        <v>0</v>
      </c>
      <c r="L36" s="84">
        <v>0</v>
      </c>
      <c r="M36" s="103">
        <f t="shared" si="4"/>
        <v>0</v>
      </c>
      <c r="N36" s="103">
        <v>0</v>
      </c>
      <c r="O36" s="84">
        <v>0</v>
      </c>
      <c r="P36" s="85">
        <f t="shared" si="5"/>
        <v>0</v>
      </c>
      <c r="Q36" s="103">
        <f t="shared" si="6"/>
        <v>0</v>
      </c>
      <c r="R36" s="103">
        <v>0</v>
      </c>
      <c r="S36" s="84">
        <v>0</v>
      </c>
      <c r="T36" s="103">
        <f t="shared" si="7"/>
        <v>0</v>
      </c>
      <c r="U36" s="103">
        <v>0</v>
      </c>
      <c r="V36" s="103">
        <v>0</v>
      </c>
      <c r="W36" s="103">
        <f t="shared" si="8"/>
        <v>0</v>
      </c>
      <c r="X36" s="103">
        <v>0</v>
      </c>
      <c r="Y36" s="84">
        <v>0</v>
      </c>
      <c r="Z36" s="85">
        <f t="shared" si="9"/>
        <v>0</v>
      </c>
      <c r="AA36" s="103">
        <f t="shared" si="10"/>
        <v>0</v>
      </c>
      <c r="AB36" s="103">
        <v>0</v>
      </c>
      <c r="AC36" s="84">
        <v>0</v>
      </c>
      <c r="AD36" s="103">
        <f t="shared" si="11"/>
        <v>0</v>
      </c>
      <c r="AE36" s="103">
        <v>0</v>
      </c>
      <c r="AF36" s="84">
        <v>0</v>
      </c>
      <c r="AG36" s="103">
        <f t="shared" si="12"/>
        <v>0</v>
      </c>
      <c r="AH36" s="103">
        <v>0</v>
      </c>
      <c r="AI36" s="84">
        <v>0</v>
      </c>
      <c r="AJ36" s="103">
        <f t="shared" si="13"/>
        <v>0</v>
      </c>
      <c r="AK36" s="103">
        <v>0</v>
      </c>
      <c r="AL36" s="84">
        <v>0</v>
      </c>
      <c r="AM36" s="103">
        <f t="shared" si="14"/>
        <v>0</v>
      </c>
      <c r="AN36" s="103">
        <v>0</v>
      </c>
      <c r="AO36" s="84">
        <v>0</v>
      </c>
    </row>
    <row r="37" spans="1:41" ht="19.5" customHeight="1">
      <c r="A37" s="83" t="s">
        <v>233</v>
      </c>
      <c r="B37" s="83" t="s">
        <v>88</v>
      </c>
      <c r="C37" s="83" t="s">
        <v>122</v>
      </c>
      <c r="D37" s="83" t="s">
        <v>234</v>
      </c>
      <c r="E37" s="103">
        <f t="shared" si="0"/>
        <v>0.09</v>
      </c>
      <c r="F37" s="103">
        <f t="shared" si="1"/>
        <v>0.09</v>
      </c>
      <c r="G37" s="103">
        <f t="shared" si="2"/>
        <v>0.09</v>
      </c>
      <c r="H37" s="103">
        <v>0.09</v>
      </c>
      <c r="I37" s="84">
        <v>0</v>
      </c>
      <c r="J37" s="103">
        <f t="shared" si="3"/>
        <v>0</v>
      </c>
      <c r="K37" s="103">
        <v>0</v>
      </c>
      <c r="L37" s="84">
        <v>0</v>
      </c>
      <c r="M37" s="103">
        <f t="shared" si="4"/>
        <v>0</v>
      </c>
      <c r="N37" s="103">
        <v>0</v>
      </c>
      <c r="O37" s="84">
        <v>0</v>
      </c>
      <c r="P37" s="85">
        <f t="shared" si="5"/>
        <v>0</v>
      </c>
      <c r="Q37" s="103">
        <f t="shared" si="6"/>
        <v>0</v>
      </c>
      <c r="R37" s="103">
        <v>0</v>
      </c>
      <c r="S37" s="84">
        <v>0</v>
      </c>
      <c r="T37" s="103">
        <f t="shared" si="7"/>
        <v>0</v>
      </c>
      <c r="U37" s="103">
        <v>0</v>
      </c>
      <c r="V37" s="103">
        <v>0</v>
      </c>
      <c r="W37" s="103">
        <f t="shared" si="8"/>
        <v>0</v>
      </c>
      <c r="X37" s="103">
        <v>0</v>
      </c>
      <c r="Y37" s="84">
        <v>0</v>
      </c>
      <c r="Z37" s="85">
        <f t="shared" si="9"/>
        <v>0</v>
      </c>
      <c r="AA37" s="103">
        <f t="shared" si="10"/>
        <v>0</v>
      </c>
      <c r="AB37" s="103">
        <v>0</v>
      </c>
      <c r="AC37" s="84">
        <v>0</v>
      </c>
      <c r="AD37" s="103">
        <f t="shared" si="11"/>
        <v>0</v>
      </c>
      <c r="AE37" s="103">
        <v>0</v>
      </c>
      <c r="AF37" s="84">
        <v>0</v>
      </c>
      <c r="AG37" s="103">
        <f t="shared" si="12"/>
        <v>0</v>
      </c>
      <c r="AH37" s="103">
        <v>0</v>
      </c>
      <c r="AI37" s="84">
        <v>0</v>
      </c>
      <c r="AJ37" s="103">
        <f t="shared" si="13"/>
        <v>0</v>
      </c>
      <c r="AK37" s="103">
        <v>0</v>
      </c>
      <c r="AL37" s="84">
        <v>0</v>
      </c>
      <c r="AM37" s="103">
        <f t="shared" si="14"/>
        <v>0</v>
      </c>
      <c r="AN37" s="103">
        <v>0</v>
      </c>
      <c r="AO37" s="84">
        <v>0</v>
      </c>
    </row>
    <row r="38" spans="1:41" ht="19.5" customHeight="1">
      <c r="A38" s="83" t="s">
        <v>36</v>
      </c>
      <c r="B38" s="83" t="s">
        <v>36</v>
      </c>
      <c r="C38" s="83" t="s">
        <v>36</v>
      </c>
      <c r="D38" s="83" t="s">
        <v>128</v>
      </c>
      <c r="E38" s="103">
        <f t="shared" si="0"/>
        <v>3352.21</v>
      </c>
      <c r="F38" s="103">
        <f t="shared" si="1"/>
        <v>1265.1100000000001</v>
      </c>
      <c r="G38" s="103">
        <f t="shared" si="2"/>
        <v>1265.1100000000001</v>
      </c>
      <c r="H38" s="103">
        <v>812.11</v>
      </c>
      <c r="I38" s="84">
        <v>453</v>
      </c>
      <c r="J38" s="103">
        <f t="shared" si="3"/>
        <v>0</v>
      </c>
      <c r="K38" s="103">
        <v>0</v>
      </c>
      <c r="L38" s="84">
        <v>0</v>
      </c>
      <c r="M38" s="103">
        <f t="shared" si="4"/>
        <v>0</v>
      </c>
      <c r="N38" s="103">
        <v>0</v>
      </c>
      <c r="O38" s="84">
        <v>0</v>
      </c>
      <c r="P38" s="85">
        <f t="shared" si="5"/>
        <v>0</v>
      </c>
      <c r="Q38" s="103">
        <f t="shared" si="6"/>
        <v>0</v>
      </c>
      <c r="R38" s="103">
        <v>0</v>
      </c>
      <c r="S38" s="84">
        <v>0</v>
      </c>
      <c r="T38" s="103">
        <f t="shared" si="7"/>
        <v>0</v>
      </c>
      <c r="U38" s="103">
        <v>0</v>
      </c>
      <c r="V38" s="103">
        <v>0</v>
      </c>
      <c r="W38" s="103">
        <f t="shared" si="8"/>
        <v>0</v>
      </c>
      <c r="X38" s="103">
        <v>0</v>
      </c>
      <c r="Y38" s="84">
        <v>0</v>
      </c>
      <c r="Z38" s="85">
        <f t="shared" si="9"/>
        <v>2087.1</v>
      </c>
      <c r="AA38" s="103">
        <f t="shared" si="10"/>
        <v>2087.1</v>
      </c>
      <c r="AB38" s="103">
        <v>0</v>
      </c>
      <c r="AC38" s="84">
        <v>2087.1</v>
      </c>
      <c r="AD38" s="103">
        <f t="shared" si="11"/>
        <v>0</v>
      </c>
      <c r="AE38" s="103">
        <v>0</v>
      </c>
      <c r="AF38" s="84">
        <v>0</v>
      </c>
      <c r="AG38" s="103">
        <f t="shared" si="12"/>
        <v>0</v>
      </c>
      <c r="AH38" s="103">
        <v>0</v>
      </c>
      <c r="AI38" s="84">
        <v>0</v>
      </c>
      <c r="AJ38" s="103">
        <f t="shared" si="13"/>
        <v>0</v>
      </c>
      <c r="AK38" s="103">
        <v>0</v>
      </c>
      <c r="AL38" s="84">
        <v>0</v>
      </c>
      <c r="AM38" s="103">
        <f t="shared" si="14"/>
        <v>0</v>
      </c>
      <c r="AN38" s="103">
        <v>0</v>
      </c>
      <c r="AO38" s="84">
        <v>0</v>
      </c>
    </row>
    <row r="39" spans="1:41" ht="19.5" customHeight="1">
      <c r="A39" s="83" t="s">
        <v>36</v>
      </c>
      <c r="B39" s="83" t="s">
        <v>36</v>
      </c>
      <c r="C39" s="83" t="s">
        <v>36</v>
      </c>
      <c r="D39" s="83" t="s">
        <v>224</v>
      </c>
      <c r="E39" s="103">
        <f t="shared" si="0"/>
        <v>1188.73</v>
      </c>
      <c r="F39" s="103">
        <f t="shared" si="1"/>
        <v>1105.06</v>
      </c>
      <c r="G39" s="103">
        <f t="shared" si="2"/>
        <v>1105.06</v>
      </c>
      <c r="H39" s="103">
        <v>812.06</v>
      </c>
      <c r="I39" s="84">
        <v>293</v>
      </c>
      <c r="J39" s="103">
        <f t="shared" si="3"/>
        <v>0</v>
      </c>
      <c r="K39" s="103">
        <v>0</v>
      </c>
      <c r="L39" s="84">
        <v>0</v>
      </c>
      <c r="M39" s="103">
        <f t="shared" si="4"/>
        <v>0</v>
      </c>
      <c r="N39" s="103">
        <v>0</v>
      </c>
      <c r="O39" s="84">
        <v>0</v>
      </c>
      <c r="P39" s="85">
        <f t="shared" si="5"/>
        <v>0</v>
      </c>
      <c r="Q39" s="103">
        <f t="shared" si="6"/>
        <v>0</v>
      </c>
      <c r="R39" s="103">
        <v>0</v>
      </c>
      <c r="S39" s="84">
        <v>0</v>
      </c>
      <c r="T39" s="103">
        <f t="shared" si="7"/>
        <v>0</v>
      </c>
      <c r="U39" s="103">
        <v>0</v>
      </c>
      <c r="V39" s="103">
        <v>0</v>
      </c>
      <c r="W39" s="103">
        <f t="shared" si="8"/>
        <v>0</v>
      </c>
      <c r="X39" s="103">
        <v>0</v>
      </c>
      <c r="Y39" s="84">
        <v>0</v>
      </c>
      <c r="Z39" s="85">
        <f t="shared" si="9"/>
        <v>83.67</v>
      </c>
      <c r="AA39" s="103">
        <f t="shared" si="10"/>
        <v>83.67</v>
      </c>
      <c r="AB39" s="103">
        <v>0</v>
      </c>
      <c r="AC39" s="84">
        <v>83.67</v>
      </c>
      <c r="AD39" s="103">
        <f t="shared" si="11"/>
        <v>0</v>
      </c>
      <c r="AE39" s="103">
        <v>0</v>
      </c>
      <c r="AF39" s="84">
        <v>0</v>
      </c>
      <c r="AG39" s="103">
        <f t="shared" si="12"/>
        <v>0</v>
      </c>
      <c r="AH39" s="103">
        <v>0</v>
      </c>
      <c r="AI39" s="84">
        <v>0</v>
      </c>
      <c r="AJ39" s="103">
        <f t="shared" si="13"/>
        <v>0</v>
      </c>
      <c r="AK39" s="103">
        <v>0</v>
      </c>
      <c r="AL39" s="84">
        <v>0</v>
      </c>
      <c r="AM39" s="103">
        <f t="shared" si="14"/>
        <v>0</v>
      </c>
      <c r="AN39" s="103">
        <v>0</v>
      </c>
      <c r="AO39" s="84">
        <v>0</v>
      </c>
    </row>
    <row r="40" spans="1:41" ht="19.5" customHeight="1">
      <c r="A40" s="83" t="s">
        <v>225</v>
      </c>
      <c r="B40" s="83" t="s">
        <v>88</v>
      </c>
      <c r="C40" s="83" t="s">
        <v>129</v>
      </c>
      <c r="D40" s="83" t="s">
        <v>226</v>
      </c>
      <c r="E40" s="103">
        <f t="shared" si="0"/>
        <v>760.41</v>
      </c>
      <c r="F40" s="103">
        <f t="shared" si="1"/>
        <v>760.41</v>
      </c>
      <c r="G40" s="103">
        <f t="shared" si="2"/>
        <v>760.41</v>
      </c>
      <c r="H40" s="103">
        <v>760.41</v>
      </c>
      <c r="I40" s="84">
        <v>0</v>
      </c>
      <c r="J40" s="103">
        <f t="shared" si="3"/>
        <v>0</v>
      </c>
      <c r="K40" s="103">
        <v>0</v>
      </c>
      <c r="L40" s="84">
        <v>0</v>
      </c>
      <c r="M40" s="103">
        <f t="shared" si="4"/>
        <v>0</v>
      </c>
      <c r="N40" s="103">
        <v>0</v>
      </c>
      <c r="O40" s="84">
        <v>0</v>
      </c>
      <c r="P40" s="85">
        <f t="shared" si="5"/>
        <v>0</v>
      </c>
      <c r="Q40" s="103">
        <f t="shared" si="6"/>
        <v>0</v>
      </c>
      <c r="R40" s="103">
        <v>0</v>
      </c>
      <c r="S40" s="84">
        <v>0</v>
      </c>
      <c r="T40" s="103">
        <f t="shared" si="7"/>
        <v>0</v>
      </c>
      <c r="U40" s="103">
        <v>0</v>
      </c>
      <c r="V40" s="103">
        <v>0</v>
      </c>
      <c r="W40" s="103">
        <f t="shared" si="8"/>
        <v>0</v>
      </c>
      <c r="X40" s="103">
        <v>0</v>
      </c>
      <c r="Y40" s="84">
        <v>0</v>
      </c>
      <c r="Z40" s="85">
        <f t="shared" si="9"/>
        <v>0</v>
      </c>
      <c r="AA40" s="103">
        <f t="shared" si="10"/>
        <v>0</v>
      </c>
      <c r="AB40" s="103">
        <v>0</v>
      </c>
      <c r="AC40" s="84">
        <v>0</v>
      </c>
      <c r="AD40" s="103">
        <f t="shared" si="11"/>
        <v>0</v>
      </c>
      <c r="AE40" s="103">
        <v>0</v>
      </c>
      <c r="AF40" s="84">
        <v>0</v>
      </c>
      <c r="AG40" s="103">
        <f t="shared" si="12"/>
        <v>0</v>
      </c>
      <c r="AH40" s="103">
        <v>0</v>
      </c>
      <c r="AI40" s="84">
        <v>0</v>
      </c>
      <c r="AJ40" s="103">
        <f t="shared" si="13"/>
        <v>0</v>
      </c>
      <c r="AK40" s="103">
        <v>0</v>
      </c>
      <c r="AL40" s="84">
        <v>0</v>
      </c>
      <c r="AM40" s="103">
        <f t="shared" si="14"/>
        <v>0</v>
      </c>
      <c r="AN40" s="103">
        <v>0</v>
      </c>
      <c r="AO40" s="84">
        <v>0</v>
      </c>
    </row>
    <row r="41" spans="1:41" ht="19.5" customHeight="1">
      <c r="A41" s="83" t="s">
        <v>225</v>
      </c>
      <c r="B41" s="83" t="s">
        <v>90</v>
      </c>
      <c r="C41" s="83" t="s">
        <v>129</v>
      </c>
      <c r="D41" s="83" t="s">
        <v>227</v>
      </c>
      <c r="E41" s="103">
        <f t="shared" si="0"/>
        <v>428.32</v>
      </c>
      <c r="F41" s="103">
        <f t="shared" si="1"/>
        <v>344.65</v>
      </c>
      <c r="G41" s="103">
        <f t="shared" si="2"/>
        <v>344.65</v>
      </c>
      <c r="H41" s="103">
        <v>51.65</v>
      </c>
      <c r="I41" s="84">
        <v>293</v>
      </c>
      <c r="J41" s="103">
        <f t="shared" si="3"/>
        <v>0</v>
      </c>
      <c r="K41" s="103">
        <v>0</v>
      </c>
      <c r="L41" s="84">
        <v>0</v>
      </c>
      <c r="M41" s="103">
        <f t="shared" si="4"/>
        <v>0</v>
      </c>
      <c r="N41" s="103">
        <v>0</v>
      </c>
      <c r="O41" s="84">
        <v>0</v>
      </c>
      <c r="P41" s="85">
        <f t="shared" si="5"/>
        <v>0</v>
      </c>
      <c r="Q41" s="103">
        <f t="shared" si="6"/>
        <v>0</v>
      </c>
      <c r="R41" s="103">
        <v>0</v>
      </c>
      <c r="S41" s="84">
        <v>0</v>
      </c>
      <c r="T41" s="103">
        <f t="shared" si="7"/>
        <v>0</v>
      </c>
      <c r="U41" s="103">
        <v>0</v>
      </c>
      <c r="V41" s="103">
        <v>0</v>
      </c>
      <c r="W41" s="103">
        <f t="shared" si="8"/>
        <v>0</v>
      </c>
      <c r="X41" s="103">
        <v>0</v>
      </c>
      <c r="Y41" s="84">
        <v>0</v>
      </c>
      <c r="Z41" s="85">
        <f t="shared" si="9"/>
        <v>83.67</v>
      </c>
      <c r="AA41" s="103">
        <f t="shared" si="10"/>
        <v>83.67</v>
      </c>
      <c r="AB41" s="103">
        <v>0</v>
      </c>
      <c r="AC41" s="84">
        <v>83.67</v>
      </c>
      <c r="AD41" s="103">
        <f t="shared" si="11"/>
        <v>0</v>
      </c>
      <c r="AE41" s="103">
        <v>0</v>
      </c>
      <c r="AF41" s="84">
        <v>0</v>
      </c>
      <c r="AG41" s="103">
        <f t="shared" si="12"/>
        <v>0</v>
      </c>
      <c r="AH41" s="103">
        <v>0</v>
      </c>
      <c r="AI41" s="84">
        <v>0</v>
      </c>
      <c r="AJ41" s="103">
        <f t="shared" si="13"/>
        <v>0</v>
      </c>
      <c r="AK41" s="103">
        <v>0</v>
      </c>
      <c r="AL41" s="84">
        <v>0</v>
      </c>
      <c r="AM41" s="103">
        <f t="shared" si="14"/>
        <v>0</v>
      </c>
      <c r="AN41" s="103">
        <v>0</v>
      </c>
      <c r="AO41" s="84">
        <v>0</v>
      </c>
    </row>
    <row r="42" spans="1:41" ht="19.5" customHeight="1">
      <c r="A42" s="83" t="s">
        <v>36</v>
      </c>
      <c r="B42" s="83" t="s">
        <v>36</v>
      </c>
      <c r="C42" s="83" t="s">
        <v>36</v>
      </c>
      <c r="D42" s="83" t="s">
        <v>228</v>
      </c>
      <c r="E42" s="103">
        <f t="shared" si="0"/>
        <v>2163.4300000000003</v>
      </c>
      <c r="F42" s="103">
        <f t="shared" si="1"/>
        <v>160</v>
      </c>
      <c r="G42" s="103">
        <f t="shared" si="2"/>
        <v>160</v>
      </c>
      <c r="H42" s="103">
        <v>0</v>
      </c>
      <c r="I42" s="84">
        <v>160</v>
      </c>
      <c r="J42" s="103">
        <f t="shared" si="3"/>
        <v>0</v>
      </c>
      <c r="K42" s="103">
        <v>0</v>
      </c>
      <c r="L42" s="84">
        <v>0</v>
      </c>
      <c r="M42" s="103">
        <f t="shared" si="4"/>
        <v>0</v>
      </c>
      <c r="N42" s="103">
        <v>0</v>
      </c>
      <c r="O42" s="84">
        <v>0</v>
      </c>
      <c r="P42" s="85">
        <f t="shared" si="5"/>
        <v>0</v>
      </c>
      <c r="Q42" s="103">
        <f t="shared" si="6"/>
        <v>0</v>
      </c>
      <c r="R42" s="103">
        <v>0</v>
      </c>
      <c r="S42" s="84">
        <v>0</v>
      </c>
      <c r="T42" s="103">
        <f t="shared" si="7"/>
        <v>0</v>
      </c>
      <c r="U42" s="103">
        <v>0</v>
      </c>
      <c r="V42" s="103">
        <v>0</v>
      </c>
      <c r="W42" s="103">
        <f t="shared" si="8"/>
        <v>0</v>
      </c>
      <c r="X42" s="103">
        <v>0</v>
      </c>
      <c r="Y42" s="84">
        <v>0</v>
      </c>
      <c r="Z42" s="85">
        <f t="shared" si="9"/>
        <v>2003.43</v>
      </c>
      <c r="AA42" s="103">
        <f t="shared" si="10"/>
        <v>2003.43</v>
      </c>
      <c r="AB42" s="103">
        <v>0</v>
      </c>
      <c r="AC42" s="84">
        <v>2003.43</v>
      </c>
      <c r="AD42" s="103">
        <f t="shared" si="11"/>
        <v>0</v>
      </c>
      <c r="AE42" s="103">
        <v>0</v>
      </c>
      <c r="AF42" s="84">
        <v>0</v>
      </c>
      <c r="AG42" s="103">
        <f t="shared" si="12"/>
        <v>0</v>
      </c>
      <c r="AH42" s="103">
        <v>0</v>
      </c>
      <c r="AI42" s="84">
        <v>0</v>
      </c>
      <c r="AJ42" s="103">
        <f t="shared" si="13"/>
        <v>0</v>
      </c>
      <c r="AK42" s="103">
        <v>0</v>
      </c>
      <c r="AL42" s="84">
        <v>0</v>
      </c>
      <c r="AM42" s="103">
        <f t="shared" si="14"/>
        <v>0</v>
      </c>
      <c r="AN42" s="103">
        <v>0</v>
      </c>
      <c r="AO42" s="84">
        <v>0</v>
      </c>
    </row>
    <row r="43" spans="1:41" ht="19.5" customHeight="1">
      <c r="A43" s="83" t="s">
        <v>229</v>
      </c>
      <c r="B43" s="83" t="s">
        <v>88</v>
      </c>
      <c r="C43" s="83" t="s">
        <v>129</v>
      </c>
      <c r="D43" s="83" t="s">
        <v>230</v>
      </c>
      <c r="E43" s="103">
        <f t="shared" si="0"/>
        <v>370.43</v>
      </c>
      <c r="F43" s="103">
        <f t="shared" si="1"/>
        <v>160</v>
      </c>
      <c r="G43" s="103">
        <f t="shared" si="2"/>
        <v>160</v>
      </c>
      <c r="H43" s="103">
        <v>0</v>
      </c>
      <c r="I43" s="84">
        <v>160</v>
      </c>
      <c r="J43" s="103">
        <f t="shared" si="3"/>
        <v>0</v>
      </c>
      <c r="K43" s="103">
        <v>0</v>
      </c>
      <c r="L43" s="84">
        <v>0</v>
      </c>
      <c r="M43" s="103">
        <f t="shared" si="4"/>
        <v>0</v>
      </c>
      <c r="N43" s="103">
        <v>0</v>
      </c>
      <c r="O43" s="84">
        <v>0</v>
      </c>
      <c r="P43" s="85">
        <f t="shared" si="5"/>
        <v>0</v>
      </c>
      <c r="Q43" s="103">
        <f t="shared" si="6"/>
        <v>0</v>
      </c>
      <c r="R43" s="103">
        <v>0</v>
      </c>
      <c r="S43" s="84">
        <v>0</v>
      </c>
      <c r="T43" s="103">
        <f t="shared" si="7"/>
        <v>0</v>
      </c>
      <c r="U43" s="103">
        <v>0</v>
      </c>
      <c r="V43" s="103">
        <v>0</v>
      </c>
      <c r="W43" s="103">
        <f t="shared" si="8"/>
        <v>0</v>
      </c>
      <c r="X43" s="103">
        <v>0</v>
      </c>
      <c r="Y43" s="84">
        <v>0</v>
      </c>
      <c r="Z43" s="85">
        <f t="shared" si="9"/>
        <v>210.43</v>
      </c>
      <c r="AA43" s="103">
        <f t="shared" si="10"/>
        <v>210.43</v>
      </c>
      <c r="AB43" s="103">
        <v>0</v>
      </c>
      <c r="AC43" s="84">
        <v>210.43</v>
      </c>
      <c r="AD43" s="103">
        <f t="shared" si="11"/>
        <v>0</v>
      </c>
      <c r="AE43" s="103">
        <v>0</v>
      </c>
      <c r="AF43" s="84">
        <v>0</v>
      </c>
      <c r="AG43" s="103">
        <f t="shared" si="12"/>
        <v>0</v>
      </c>
      <c r="AH43" s="103">
        <v>0</v>
      </c>
      <c r="AI43" s="84">
        <v>0</v>
      </c>
      <c r="AJ43" s="103">
        <f t="shared" si="13"/>
        <v>0</v>
      </c>
      <c r="AK43" s="103">
        <v>0</v>
      </c>
      <c r="AL43" s="84">
        <v>0</v>
      </c>
      <c r="AM43" s="103">
        <f t="shared" si="14"/>
        <v>0</v>
      </c>
      <c r="AN43" s="103">
        <v>0</v>
      </c>
      <c r="AO43" s="84">
        <v>0</v>
      </c>
    </row>
    <row r="44" spans="1:41" ht="19.5" customHeight="1">
      <c r="A44" s="83" t="s">
        <v>229</v>
      </c>
      <c r="B44" s="83" t="s">
        <v>90</v>
      </c>
      <c r="C44" s="83" t="s">
        <v>129</v>
      </c>
      <c r="D44" s="83" t="s">
        <v>231</v>
      </c>
      <c r="E44" s="103">
        <f t="shared" si="0"/>
        <v>1793</v>
      </c>
      <c r="F44" s="103">
        <f t="shared" si="1"/>
        <v>0</v>
      </c>
      <c r="G44" s="103">
        <f t="shared" si="2"/>
        <v>0</v>
      </c>
      <c r="H44" s="103">
        <v>0</v>
      </c>
      <c r="I44" s="84">
        <v>0</v>
      </c>
      <c r="J44" s="103">
        <f t="shared" si="3"/>
        <v>0</v>
      </c>
      <c r="K44" s="103">
        <v>0</v>
      </c>
      <c r="L44" s="84">
        <v>0</v>
      </c>
      <c r="M44" s="103">
        <f t="shared" si="4"/>
        <v>0</v>
      </c>
      <c r="N44" s="103">
        <v>0</v>
      </c>
      <c r="O44" s="84">
        <v>0</v>
      </c>
      <c r="P44" s="85">
        <f t="shared" si="5"/>
        <v>0</v>
      </c>
      <c r="Q44" s="103">
        <f t="shared" si="6"/>
        <v>0</v>
      </c>
      <c r="R44" s="103">
        <v>0</v>
      </c>
      <c r="S44" s="84">
        <v>0</v>
      </c>
      <c r="T44" s="103">
        <f t="shared" si="7"/>
        <v>0</v>
      </c>
      <c r="U44" s="103">
        <v>0</v>
      </c>
      <c r="V44" s="103">
        <v>0</v>
      </c>
      <c r="W44" s="103">
        <f t="shared" si="8"/>
        <v>0</v>
      </c>
      <c r="X44" s="103">
        <v>0</v>
      </c>
      <c r="Y44" s="84">
        <v>0</v>
      </c>
      <c r="Z44" s="85">
        <f t="shared" si="9"/>
        <v>1793</v>
      </c>
      <c r="AA44" s="103">
        <f t="shared" si="10"/>
        <v>1793</v>
      </c>
      <c r="AB44" s="103">
        <v>0</v>
      </c>
      <c r="AC44" s="84">
        <v>1793</v>
      </c>
      <c r="AD44" s="103">
        <f t="shared" si="11"/>
        <v>0</v>
      </c>
      <c r="AE44" s="103">
        <v>0</v>
      </c>
      <c r="AF44" s="84">
        <v>0</v>
      </c>
      <c r="AG44" s="103">
        <f t="shared" si="12"/>
        <v>0</v>
      </c>
      <c r="AH44" s="103">
        <v>0</v>
      </c>
      <c r="AI44" s="84">
        <v>0</v>
      </c>
      <c r="AJ44" s="103">
        <f t="shared" si="13"/>
        <v>0</v>
      </c>
      <c r="AK44" s="103">
        <v>0</v>
      </c>
      <c r="AL44" s="84">
        <v>0</v>
      </c>
      <c r="AM44" s="103">
        <f t="shared" si="14"/>
        <v>0</v>
      </c>
      <c r="AN44" s="103">
        <v>0</v>
      </c>
      <c r="AO44" s="84">
        <v>0</v>
      </c>
    </row>
    <row r="45" spans="1:41" ht="19.5" customHeight="1">
      <c r="A45" s="83" t="s">
        <v>36</v>
      </c>
      <c r="B45" s="83" t="s">
        <v>36</v>
      </c>
      <c r="C45" s="83" t="s">
        <v>36</v>
      </c>
      <c r="D45" s="83" t="s">
        <v>232</v>
      </c>
      <c r="E45" s="103">
        <f t="shared" si="0"/>
        <v>0.05</v>
      </c>
      <c r="F45" s="103">
        <f t="shared" si="1"/>
        <v>0.05</v>
      </c>
      <c r="G45" s="103">
        <f t="shared" si="2"/>
        <v>0.05</v>
      </c>
      <c r="H45" s="103">
        <v>0.05</v>
      </c>
      <c r="I45" s="84">
        <v>0</v>
      </c>
      <c r="J45" s="103">
        <f t="shared" si="3"/>
        <v>0</v>
      </c>
      <c r="K45" s="103">
        <v>0</v>
      </c>
      <c r="L45" s="84">
        <v>0</v>
      </c>
      <c r="M45" s="103">
        <f t="shared" si="4"/>
        <v>0</v>
      </c>
      <c r="N45" s="103">
        <v>0</v>
      </c>
      <c r="O45" s="84">
        <v>0</v>
      </c>
      <c r="P45" s="85">
        <f t="shared" si="5"/>
        <v>0</v>
      </c>
      <c r="Q45" s="103">
        <f t="shared" si="6"/>
        <v>0</v>
      </c>
      <c r="R45" s="103">
        <v>0</v>
      </c>
      <c r="S45" s="84">
        <v>0</v>
      </c>
      <c r="T45" s="103">
        <f t="shared" si="7"/>
        <v>0</v>
      </c>
      <c r="U45" s="103">
        <v>0</v>
      </c>
      <c r="V45" s="103">
        <v>0</v>
      </c>
      <c r="W45" s="103">
        <f t="shared" si="8"/>
        <v>0</v>
      </c>
      <c r="X45" s="103">
        <v>0</v>
      </c>
      <c r="Y45" s="84">
        <v>0</v>
      </c>
      <c r="Z45" s="85">
        <f t="shared" si="9"/>
        <v>0</v>
      </c>
      <c r="AA45" s="103">
        <f t="shared" si="10"/>
        <v>0</v>
      </c>
      <c r="AB45" s="103">
        <v>0</v>
      </c>
      <c r="AC45" s="84">
        <v>0</v>
      </c>
      <c r="AD45" s="103">
        <f t="shared" si="11"/>
        <v>0</v>
      </c>
      <c r="AE45" s="103">
        <v>0</v>
      </c>
      <c r="AF45" s="84">
        <v>0</v>
      </c>
      <c r="AG45" s="103">
        <f t="shared" si="12"/>
        <v>0</v>
      </c>
      <c r="AH45" s="103">
        <v>0</v>
      </c>
      <c r="AI45" s="84">
        <v>0</v>
      </c>
      <c r="AJ45" s="103">
        <f t="shared" si="13"/>
        <v>0</v>
      </c>
      <c r="AK45" s="103">
        <v>0</v>
      </c>
      <c r="AL45" s="84">
        <v>0</v>
      </c>
      <c r="AM45" s="103">
        <f t="shared" si="14"/>
        <v>0</v>
      </c>
      <c r="AN45" s="103">
        <v>0</v>
      </c>
      <c r="AO45" s="84">
        <v>0</v>
      </c>
    </row>
    <row r="46" spans="1:41" ht="19.5" customHeight="1">
      <c r="A46" s="83" t="s">
        <v>233</v>
      </c>
      <c r="B46" s="83" t="s">
        <v>88</v>
      </c>
      <c r="C46" s="83" t="s">
        <v>129</v>
      </c>
      <c r="D46" s="83" t="s">
        <v>234</v>
      </c>
      <c r="E46" s="103">
        <f t="shared" si="0"/>
        <v>0.05</v>
      </c>
      <c r="F46" s="103">
        <f t="shared" si="1"/>
        <v>0.05</v>
      </c>
      <c r="G46" s="103">
        <f t="shared" si="2"/>
        <v>0.05</v>
      </c>
      <c r="H46" s="103">
        <v>0.05</v>
      </c>
      <c r="I46" s="84">
        <v>0</v>
      </c>
      <c r="J46" s="103">
        <f t="shared" si="3"/>
        <v>0</v>
      </c>
      <c r="K46" s="103">
        <v>0</v>
      </c>
      <c r="L46" s="84">
        <v>0</v>
      </c>
      <c r="M46" s="103">
        <f t="shared" si="4"/>
        <v>0</v>
      </c>
      <c r="N46" s="103">
        <v>0</v>
      </c>
      <c r="O46" s="84">
        <v>0</v>
      </c>
      <c r="P46" s="85">
        <f t="shared" si="5"/>
        <v>0</v>
      </c>
      <c r="Q46" s="103">
        <f t="shared" si="6"/>
        <v>0</v>
      </c>
      <c r="R46" s="103">
        <v>0</v>
      </c>
      <c r="S46" s="84">
        <v>0</v>
      </c>
      <c r="T46" s="103">
        <f t="shared" si="7"/>
        <v>0</v>
      </c>
      <c r="U46" s="103">
        <v>0</v>
      </c>
      <c r="V46" s="103">
        <v>0</v>
      </c>
      <c r="W46" s="103">
        <f t="shared" si="8"/>
        <v>0</v>
      </c>
      <c r="X46" s="103">
        <v>0</v>
      </c>
      <c r="Y46" s="84">
        <v>0</v>
      </c>
      <c r="Z46" s="85">
        <f t="shared" si="9"/>
        <v>0</v>
      </c>
      <c r="AA46" s="103">
        <f t="shared" si="10"/>
        <v>0</v>
      </c>
      <c r="AB46" s="103">
        <v>0</v>
      </c>
      <c r="AC46" s="84">
        <v>0</v>
      </c>
      <c r="AD46" s="103">
        <f t="shared" si="11"/>
        <v>0</v>
      </c>
      <c r="AE46" s="103">
        <v>0</v>
      </c>
      <c r="AF46" s="84">
        <v>0</v>
      </c>
      <c r="AG46" s="103">
        <f t="shared" si="12"/>
        <v>0</v>
      </c>
      <c r="AH46" s="103">
        <v>0</v>
      </c>
      <c r="AI46" s="84">
        <v>0</v>
      </c>
      <c r="AJ46" s="103">
        <f t="shared" si="13"/>
        <v>0</v>
      </c>
      <c r="AK46" s="103">
        <v>0</v>
      </c>
      <c r="AL46" s="84">
        <v>0</v>
      </c>
      <c r="AM46" s="103">
        <f t="shared" si="14"/>
        <v>0</v>
      </c>
      <c r="AN46" s="103">
        <v>0</v>
      </c>
      <c r="AO46" s="84">
        <v>0</v>
      </c>
    </row>
    <row r="47" spans="1:41" ht="19.5" customHeight="1">
      <c r="A47" s="83" t="s">
        <v>36</v>
      </c>
      <c r="B47" s="83" t="s">
        <v>36</v>
      </c>
      <c r="C47" s="83" t="s">
        <v>36</v>
      </c>
      <c r="D47" s="83" t="s">
        <v>130</v>
      </c>
      <c r="E47" s="103">
        <f t="shared" si="0"/>
        <v>1232.41</v>
      </c>
      <c r="F47" s="103">
        <f t="shared" si="1"/>
        <v>1189.4</v>
      </c>
      <c r="G47" s="103">
        <f t="shared" si="2"/>
        <v>1189.4</v>
      </c>
      <c r="H47" s="103">
        <v>760.27</v>
      </c>
      <c r="I47" s="84">
        <v>429.13</v>
      </c>
      <c r="J47" s="103">
        <f t="shared" si="3"/>
        <v>0</v>
      </c>
      <c r="K47" s="103">
        <v>0</v>
      </c>
      <c r="L47" s="84">
        <v>0</v>
      </c>
      <c r="M47" s="103">
        <f t="shared" si="4"/>
        <v>0</v>
      </c>
      <c r="N47" s="103">
        <v>0</v>
      </c>
      <c r="O47" s="84">
        <v>0</v>
      </c>
      <c r="P47" s="85">
        <f t="shared" si="5"/>
        <v>0</v>
      </c>
      <c r="Q47" s="103">
        <f t="shared" si="6"/>
        <v>0</v>
      </c>
      <c r="R47" s="103">
        <v>0</v>
      </c>
      <c r="S47" s="84">
        <v>0</v>
      </c>
      <c r="T47" s="103">
        <f t="shared" si="7"/>
        <v>0</v>
      </c>
      <c r="U47" s="103">
        <v>0</v>
      </c>
      <c r="V47" s="103">
        <v>0</v>
      </c>
      <c r="W47" s="103">
        <f t="shared" si="8"/>
        <v>0</v>
      </c>
      <c r="X47" s="103">
        <v>0</v>
      </c>
      <c r="Y47" s="84">
        <v>0</v>
      </c>
      <c r="Z47" s="85">
        <f t="shared" si="9"/>
        <v>43.01</v>
      </c>
      <c r="AA47" s="103">
        <f t="shared" si="10"/>
        <v>43.01</v>
      </c>
      <c r="AB47" s="103">
        <v>0</v>
      </c>
      <c r="AC47" s="84">
        <v>43.01</v>
      </c>
      <c r="AD47" s="103">
        <f t="shared" si="11"/>
        <v>0</v>
      </c>
      <c r="AE47" s="103">
        <v>0</v>
      </c>
      <c r="AF47" s="84">
        <v>0</v>
      </c>
      <c r="AG47" s="103">
        <f t="shared" si="12"/>
        <v>0</v>
      </c>
      <c r="AH47" s="103">
        <v>0</v>
      </c>
      <c r="AI47" s="84">
        <v>0</v>
      </c>
      <c r="AJ47" s="103">
        <f t="shared" si="13"/>
        <v>0</v>
      </c>
      <c r="AK47" s="103">
        <v>0</v>
      </c>
      <c r="AL47" s="84">
        <v>0</v>
      </c>
      <c r="AM47" s="103">
        <f t="shared" si="14"/>
        <v>0</v>
      </c>
      <c r="AN47" s="103">
        <v>0</v>
      </c>
      <c r="AO47" s="84">
        <v>0</v>
      </c>
    </row>
    <row r="48" spans="1:41" ht="19.5" customHeight="1">
      <c r="A48" s="83" t="s">
        <v>36</v>
      </c>
      <c r="B48" s="83" t="s">
        <v>36</v>
      </c>
      <c r="C48" s="83" t="s">
        <v>36</v>
      </c>
      <c r="D48" s="83" t="s">
        <v>224</v>
      </c>
      <c r="E48" s="103">
        <f t="shared" si="0"/>
        <v>1159.99</v>
      </c>
      <c r="F48" s="103">
        <f t="shared" si="1"/>
        <v>1131.98</v>
      </c>
      <c r="G48" s="103">
        <f t="shared" si="2"/>
        <v>1131.98</v>
      </c>
      <c r="H48" s="103">
        <v>758.92</v>
      </c>
      <c r="I48" s="84">
        <v>373.06</v>
      </c>
      <c r="J48" s="103">
        <f t="shared" si="3"/>
        <v>0</v>
      </c>
      <c r="K48" s="103">
        <v>0</v>
      </c>
      <c r="L48" s="84">
        <v>0</v>
      </c>
      <c r="M48" s="103">
        <f t="shared" si="4"/>
        <v>0</v>
      </c>
      <c r="N48" s="103">
        <v>0</v>
      </c>
      <c r="O48" s="84">
        <v>0</v>
      </c>
      <c r="P48" s="85">
        <f t="shared" si="5"/>
        <v>0</v>
      </c>
      <c r="Q48" s="103">
        <f t="shared" si="6"/>
        <v>0</v>
      </c>
      <c r="R48" s="103">
        <v>0</v>
      </c>
      <c r="S48" s="84">
        <v>0</v>
      </c>
      <c r="T48" s="103">
        <f t="shared" si="7"/>
        <v>0</v>
      </c>
      <c r="U48" s="103">
        <v>0</v>
      </c>
      <c r="V48" s="103">
        <v>0</v>
      </c>
      <c r="W48" s="103">
        <f t="shared" si="8"/>
        <v>0</v>
      </c>
      <c r="X48" s="103">
        <v>0</v>
      </c>
      <c r="Y48" s="84">
        <v>0</v>
      </c>
      <c r="Z48" s="85">
        <f t="shared" si="9"/>
        <v>28.01</v>
      </c>
      <c r="AA48" s="103">
        <f t="shared" si="10"/>
        <v>28.01</v>
      </c>
      <c r="AB48" s="103">
        <v>0</v>
      </c>
      <c r="AC48" s="84">
        <v>28.01</v>
      </c>
      <c r="AD48" s="103">
        <f t="shared" si="11"/>
        <v>0</v>
      </c>
      <c r="AE48" s="103">
        <v>0</v>
      </c>
      <c r="AF48" s="84">
        <v>0</v>
      </c>
      <c r="AG48" s="103">
        <f t="shared" si="12"/>
        <v>0</v>
      </c>
      <c r="AH48" s="103">
        <v>0</v>
      </c>
      <c r="AI48" s="84">
        <v>0</v>
      </c>
      <c r="AJ48" s="103">
        <f t="shared" si="13"/>
        <v>0</v>
      </c>
      <c r="AK48" s="103">
        <v>0</v>
      </c>
      <c r="AL48" s="84">
        <v>0</v>
      </c>
      <c r="AM48" s="103">
        <f t="shared" si="14"/>
        <v>0</v>
      </c>
      <c r="AN48" s="103">
        <v>0</v>
      </c>
      <c r="AO48" s="84">
        <v>0</v>
      </c>
    </row>
    <row r="49" spans="1:41" ht="19.5" customHeight="1">
      <c r="A49" s="83" t="s">
        <v>225</v>
      </c>
      <c r="B49" s="83" t="s">
        <v>88</v>
      </c>
      <c r="C49" s="83" t="s">
        <v>131</v>
      </c>
      <c r="D49" s="83" t="s">
        <v>226</v>
      </c>
      <c r="E49" s="103">
        <f t="shared" si="0"/>
        <v>712.52</v>
      </c>
      <c r="F49" s="103">
        <f t="shared" si="1"/>
        <v>712.52</v>
      </c>
      <c r="G49" s="103">
        <f t="shared" si="2"/>
        <v>712.52</v>
      </c>
      <c r="H49" s="103">
        <v>712.52</v>
      </c>
      <c r="I49" s="84">
        <v>0</v>
      </c>
      <c r="J49" s="103">
        <f t="shared" si="3"/>
        <v>0</v>
      </c>
      <c r="K49" s="103">
        <v>0</v>
      </c>
      <c r="L49" s="84">
        <v>0</v>
      </c>
      <c r="M49" s="103">
        <f t="shared" si="4"/>
        <v>0</v>
      </c>
      <c r="N49" s="103">
        <v>0</v>
      </c>
      <c r="O49" s="84">
        <v>0</v>
      </c>
      <c r="P49" s="85">
        <f t="shared" si="5"/>
        <v>0</v>
      </c>
      <c r="Q49" s="103">
        <f t="shared" si="6"/>
        <v>0</v>
      </c>
      <c r="R49" s="103">
        <v>0</v>
      </c>
      <c r="S49" s="84">
        <v>0</v>
      </c>
      <c r="T49" s="103">
        <f t="shared" si="7"/>
        <v>0</v>
      </c>
      <c r="U49" s="103">
        <v>0</v>
      </c>
      <c r="V49" s="103">
        <v>0</v>
      </c>
      <c r="W49" s="103">
        <f t="shared" si="8"/>
        <v>0</v>
      </c>
      <c r="X49" s="103">
        <v>0</v>
      </c>
      <c r="Y49" s="84">
        <v>0</v>
      </c>
      <c r="Z49" s="85">
        <f t="shared" si="9"/>
        <v>0</v>
      </c>
      <c r="AA49" s="103">
        <f t="shared" si="10"/>
        <v>0</v>
      </c>
      <c r="AB49" s="103">
        <v>0</v>
      </c>
      <c r="AC49" s="84">
        <v>0</v>
      </c>
      <c r="AD49" s="103">
        <f t="shared" si="11"/>
        <v>0</v>
      </c>
      <c r="AE49" s="103">
        <v>0</v>
      </c>
      <c r="AF49" s="84">
        <v>0</v>
      </c>
      <c r="AG49" s="103">
        <f t="shared" si="12"/>
        <v>0</v>
      </c>
      <c r="AH49" s="103">
        <v>0</v>
      </c>
      <c r="AI49" s="84">
        <v>0</v>
      </c>
      <c r="AJ49" s="103">
        <f t="shared" si="13"/>
        <v>0</v>
      </c>
      <c r="AK49" s="103">
        <v>0</v>
      </c>
      <c r="AL49" s="84">
        <v>0</v>
      </c>
      <c r="AM49" s="103">
        <f t="shared" si="14"/>
        <v>0</v>
      </c>
      <c r="AN49" s="103">
        <v>0</v>
      </c>
      <c r="AO49" s="84">
        <v>0</v>
      </c>
    </row>
    <row r="50" spans="1:41" ht="19.5" customHeight="1">
      <c r="A50" s="83" t="s">
        <v>225</v>
      </c>
      <c r="B50" s="83" t="s">
        <v>90</v>
      </c>
      <c r="C50" s="83" t="s">
        <v>131</v>
      </c>
      <c r="D50" s="83" t="s">
        <v>227</v>
      </c>
      <c r="E50" s="103">
        <f t="shared" si="0"/>
        <v>447.46999999999997</v>
      </c>
      <c r="F50" s="103">
        <f t="shared" si="1"/>
        <v>419.46</v>
      </c>
      <c r="G50" s="103">
        <f t="shared" si="2"/>
        <v>419.46</v>
      </c>
      <c r="H50" s="103">
        <v>46.4</v>
      </c>
      <c r="I50" s="84">
        <v>373.06</v>
      </c>
      <c r="J50" s="103">
        <f t="shared" si="3"/>
        <v>0</v>
      </c>
      <c r="K50" s="103">
        <v>0</v>
      </c>
      <c r="L50" s="84">
        <v>0</v>
      </c>
      <c r="M50" s="103">
        <f t="shared" si="4"/>
        <v>0</v>
      </c>
      <c r="N50" s="103">
        <v>0</v>
      </c>
      <c r="O50" s="84">
        <v>0</v>
      </c>
      <c r="P50" s="85">
        <f t="shared" si="5"/>
        <v>0</v>
      </c>
      <c r="Q50" s="103">
        <f t="shared" si="6"/>
        <v>0</v>
      </c>
      <c r="R50" s="103">
        <v>0</v>
      </c>
      <c r="S50" s="84">
        <v>0</v>
      </c>
      <c r="T50" s="103">
        <f t="shared" si="7"/>
        <v>0</v>
      </c>
      <c r="U50" s="103">
        <v>0</v>
      </c>
      <c r="V50" s="103">
        <v>0</v>
      </c>
      <c r="W50" s="103">
        <f t="shared" si="8"/>
        <v>0</v>
      </c>
      <c r="X50" s="103">
        <v>0</v>
      </c>
      <c r="Y50" s="84">
        <v>0</v>
      </c>
      <c r="Z50" s="85">
        <f t="shared" si="9"/>
        <v>28.01</v>
      </c>
      <c r="AA50" s="103">
        <f t="shared" si="10"/>
        <v>28.01</v>
      </c>
      <c r="AB50" s="103">
        <v>0</v>
      </c>
      <c r="AC50" s="84">
        <v>28.01</v>
      </c>
      <c r="AD50" s="103">
        <f t="shared" si="11"/>
        <v>0</v>
      </c>
      <c r="AE50" s="103">
        <v>0</v>
      </c>
      <c r="AF50" s="84">
        <v>0</v>
      </c>
      <c r="AG50" s="103">
        <f t="shared" si="12"/>
        <v>0</v>
      </c>
      <c r="AH50" s="103">
        <v>0</v>
      </c>
      <c r="AI50" s="84">
        <v>0</v>
      </c>
      <c r="AJ50" s="103">
        <f t="shared" si="13"/>
        <v>0</v>
      </c>
      <c r="AK50" s="103">
        <v>0</v>
      </c>
      <c r="AL50" s="84">
        <v>0</v>
      </c>
      <c r="AM50" s="103">
        <f t="shared" si="14"/>
        <v>0</v>
      </c>
      <c r="AN50" s="103">
        <v>0</v>
      </c>
      <c r="AO50" s="84">
        <v>0</v>
      </c>
    </row>
    <row r="51" spans="1:41" ht="19.5" customHeight="1">
      <c r="A51" s="83" t="s">
        <v>36</v>
      </c>
      <c r="B51" s="83" t="s">
        <v>36</v>
      </c>
      <c r="C51" s="83" t="s">
        <v>36</v>
      </c>
      <c r="D51" s="83" t="s">
        <v>228</v>
      </c>
      <c r="E51" s="103">
        <f t="shared" si="0"/>
        <v>71.07</v>
      </c>
      <c r="F51" s="103">
        <f t="shared" si="1"/>
        <v>56.07</v>
      </c>
      <c r="G51" s="103">
        <f t="shared" si="2"/>
        <v>56.07</v>
      </c>
      <c r="H51" s="103">
        <v>0</v>
      </c>
      <c r="I51" s="84">
        <v>56.07</v>
      </c>
      <c r="J51" s="103">
        <f t="shared" si="3"/>
        <v>0</v>
      </c>
      <c r="K51" s="103">
        <v>0</v>
      </c>
      <c r="L51" s="84">
        <v>0</v>
      </c>
      <c r="M51" s="103">
        <f t="shared" si="4"/>
        <v>0</v>
      </c>
      <c r="N51" s="103">
        <v>0</v>
      </c>
      <c r="O51" s="84">
        <v>0</v>
      </c>
      <c r="P51" s="85">
        <f t="shared" si="5"/>
        <v>0</v>
      </c>
      <c r="Q51" s="103">
        <f t="shared" si="6"/>
        <v>0</v>
      </c>
      <c r="R51" s="103">
        <v>0</v>
      </c>
      <c r="S51" s="84">
        <v>0</v>
      </c>
      <c r="T51" s="103">
        <f t="shared" si="7"/>
        <v>0</v>
      </c>
      <c r="U51" s="103">
        <v>0</v>
      </c>
      <c r="V51" s="103">
        <v>0</v>
      </c>
      <c r="W51" s="103">
        <f t="shared" si="8"/>
        <v>0</v>
      </c>
      <c r="X51" s="103">
        <v>0</v>
      </c>
      <c r="Y51" s="84">
        <v>0</v>
      </c>
      <c r="Z51" s="85">
        <f t="shared" si="9"/>
        <v>15</v>
      </c>
      <c r="AA51" s="103">
        <f t="shared" si="10"/>
        <v>15</v>
      </c>
      <c r="AB51" s="103">
        <v>0</v>
      </c>
      <c r="AC51" s="84">
        <v>15</v>
      </c>
      <c r="AD51" s="103">
        <f t="shared" si="11"/>
        <v>0</v>
      </c>
      <c r="AE51" s="103">
        <v>0</v>
      </c>
      <c r="AF51" s="84">
        <v>0</v>
      </c>
      <c r="AG51" s="103">
        <f t="shared" si="12"/>
        <v>0</v>
      </c>
      <c r="AH51" s="103">
        <v>0</v>
      </c>
      <c r="AI51" s="84">
        <v>0</v>
      </c>
      <c r="AJ51" s="103">
        <f t="shared" si="13"/>
        <v>0</v>
      </c>
      <c r="AK51" s="103">
        <v>0</v>
      </c>
      <c r="AL51" s="84">
        <v>0</v>
      </c>
      <c r="AM51" s="103">
        <f t="shared" si="14"/>
        <v>0</v>
      </c>
      <c r="AN51" s="103">
        <v>0</v>
      </c>
      <c r="AO51" s="84">
        <v>0</v>
      </c>
    </row>
    <row r="52" spans="1:41" ht="19.5" customHeight="1">
      <c r="A52" s="83" t="s">
        <v>229</v>
      </c>
      <c r="B52" s="83" t="s">
        <v>88</v>
      </c>
      <c r="C52" s="83" t="s">
        <v>131</v>
      </c>
      <c r="D52" s="83" t="s">
        <v>230</v>
      </c>
      <c r="E52" s="103">
        <f t="shared" si="0"/>
        <v>56.07</v>
      </c>
      <c r="F52" s="103">
        <f t="shared" si="1"/>
        <v>56.07</v>
      </c>
      <c r="G52" s="103">
        <f t="shared" si="2"/>
        <v>56.07</v>
      </c>
      <c r="H52" s="103">
        <v>0</v>
      </c>
      <c r="I52" s="84">
        <v>56.07</v>
      </c>
      <c r="J52" s="103">
        <f t="shared" si="3"/>
        <v>0</v>
      </c>
      <c r="K52" s="103">
        <v>0</v>
      </c>
      <c r="L52" s="84">
        <v>0</v>
      </c>
      <c r="M52" s="103">
        <f t="shared" si="4"/>
        <v>0</v>
      </c>
      <c r="N52" s="103">
        <v>0</v>
      </c>
      <c r="O52" s="84">
        <v>0</v>
      </c>
      <c r="P52" s="85">
        <f t="shared" si="5"/>
        <v>0</v>
      </c>
      <c r="Q52" s="103">
        <f t="shared" si="6"/>
        <v>0</v>
      </c>
      <c r="R52" s="103">
        <v>0</v>
      </c>
      <c r="S52" s="84">
        <v>0</v>
      </c>
      <c r="T52" s="103">
        <f t="shared" si="7"/>
        <v>0</v>
      </c>
      <c r="U52" s="103">
        <v>0</v>
      </c>
      <c r="V52" s="103">
        <v>0</v>
      </c>
      <c r="W52" s="103">
        <f t="shared" si="8"/>
        <v>0</v>
      </c>
      <c r="X52" s="103">
        <v>0</v>
      </c>
      <c r="Y52" s="84">
        <v>0</v>
      </c>
      <c r="Z52" s="85">
        <f t="shared" si="9"/>
        <v>0</v>
      </c>
      <c r="AA52" s="103">
        <f t="shared" si="10"/>
        <v>0</v>
      </c>
      <c r="AB52" s="103">
        <v>0</v>
      </c>
      <c r="AC52" s="84">
        <v>0</v>
      </c>
      <c r="AD52" s="103">
        <f t="shared" si="11"/>
        <v>0</v>
      </c>
      <c r="AE52" s="103">
        <v>0</v>
      </c>
      <c r="AF52" s="84">
        <v>0</v>
      </c>
      <c r="AG52" s="103">
        <f t="shared" si="12"/>
        <v>0</v>
      </c>
      <c r="AH52" s="103">
        <v>0</v>
      </c>
      <c r="AI52" s="84">
        <v>0</v>
      </c>
      <c r="AJ52" s="103">
        <f t="shared" si="13"/>
        <v>0</v>
      </c>
      <c r="AK52" s="103">
        <v>0</v>
      </c>
      <c r="AL52" s="84">
        <v>0</v>
      </c>
      <c r="AM52" s="103">
        <f t="shared" si="14"/>
        <v>0</v>
      </c>
      <c r="AN52" s="103">
        <v>0</v>
      </c>
      <c r="AO52" s="84">
        <v>0</v>
      </c>
    </row>
    <row r="53" spans="1:41" ht="19.5" customHeight="1">
      <c r="A53" s="83" t="s">
        <v>229</v>
      </c>
      <c r="B53" s="83" t="s">
        <v>90</v>
      </c>
      <c r="C53" s="83" t="s">
        <v>131</v>
      </c>
      <c r="D53" s="83" t="s">
        <v>231</v>
      </c>
      <c r="E53" s="103">
        <f t="shared" si="0"/>
        <v>15</v>
      </c>
      <c r="F53" s="103">
        <f t="shared" si="1"/>
        <v>0</v>
      </c>
      <c r="G53" s="103">
        <f t="shared" si="2"/>
        <v>0</v>
      </c>
      <c r="H53" s="103">
        <v>0</v>
      </c>
      <c r="I53" s="84">
        <v>0</v>
      </c>
      <c r="J53" s="103">
        <f t="shared" si="3"/>
        <v>0</v>
      </c>
      <c r="K53" s="103">
        <v>0</v>
      </c>
      <c r="L53" s="84">
        <v>0</v>
      </c>
      <c r="M53" s="103">
        <f t="shared" si="4"/>
        <v>0</v>
      </c>
      <c r="N53" s="103">
        <v>0</v>
      </c>
      <c r="O53" s="84">
        <v>0</v>
      </c>
      <c r="P53" s="85">
        <f t="shared" si="5"/>
        <v>0</v>
      </c>
      <c r="Q53" s="103">
        <f t="shared" si="6"/>
        <v>0</v>
      </c>
      <c r="R53" s="103">
        <v>0</v>
      </c>
      <c r="S53" s="84">
        <v>0</v>
      </c>
      <c r="T53" s="103">
        <f t="shared" si="7"/>
        <v>0</v>
      </c>
      <c r="U53" s="103">
        <v>0</v>
      </c>
      <c r="V53" s="103">
        <v>0</v>
      </c>
      <c r="W53" s="103">
        <f t="shared" si="8"/>
        <v>0</v>
      </c>
      <c r="X53" s="103">
        <v>0</v>
      </c>
      <c r="Y53" s="84">
        <v>0</v>
      </c>
      <c r="Z53" s="85">
        <f t="shared" si="9"/>
        <v>15</v>
      </c>
      <c r="AA53" s="103">
        <f t="shared" si="10"/>
        <v>15</v>
      </c>
      <c r="AB53" s="103">
        <v>0</v>
      </c>
      <c r="AC53" s="84">
        <v>15</v>
      </c>
      <c r="AD53" s="103">
        <f t="shared" si="11"/>
        <v>0</v>
      </c>
      <c r="AE53" s="103">
        <v>0</v>
      </c>
      <c r="AF53" s="84">
        <v>0</v>
      </c>
      <c r="AG53" s="103">
        <f t="shared" si="12"/>
        <v>0</v>
      </c>
      <c r="AH53" s="103">
        <v>0</v>
      </c>
      <c r="AI53" s="84">
        <v>0</v>
      </c>
      <c r="AJ53" s="103">
        <f t="shared" si="13"/>
        <v>0</v>
      </c>
      <c r="AK53" s="103">
        <v>0</v>
      </c>
      <c r="AL53" s="84">
        <v>0</v>
      </c>
      <c r="AM53" s="103">
        <f t="shared" si="14"/>
        <v>0</v>
      </c>
      <c r="AN53" s="103">
        <v>0</v>
      </c>
      <c r="AO53" s="84">
        <v>0</v>
      </c>
    </row>
    <row r="54" spans="1:41" ht="19.5" customHeight="1">
      <c r="A54" s="83" t="s">
        <v>36</v>
      </c>
      <c r="B54" s="83" t="s">
        <v>36</v>
      </c>
      <c r="C54" s="83" t="s">
        <v>36</v>
      </c>
      <c r="D54" s="83" t="s">
        <v>232</v>
      </c>
      <c r="E54" s="103">
        <f t="shared" si="0"/>
        <v>1.35</v>
      </c>
      <c r="F54" s="103">
        <f t="shared" si="1"/>
        <v>1.35</v>
      </c>
      <c r="G54" s="103">
        <f t="shared" si="2"/>
        <v>1.35</v>
      </c>
      <c r="H54" s="103">
        <v>1.35</v>
      </c>
      <c r="I54" s="84">
        <v>0</v>
      </c>
      <c r="J54" s="103">
        <f t="shared" si="3"/>
        <v>0</v>
      </c>
      <c r="K54" s="103">
        <v>0</v>
      </c>
      <c r="L54" s="84">
        <v>0</v>
      </c>
      <c r="M54" s="103">
        <f t="shared" si="4"/>
        <v>0</v>
      </c>
      <c r="N54" s="103">
        <v>0</v>
      </c>
      <c r="O54" s="84">
        <v>0</v>
      </c>
      <c r="P54" s="85">
        <f t="shared" si="5"/>
        <v>0</v>
      </c>
      <c r="Q54" s="103">
        <f t="shared" si="6"/>
        <v>0</v>
      </c>
      <c r="R54" s="103">
        <v>0</v>
      </c>
      <c r="S54" s="84">
        <v>0</v>
      </c>
      <c r="T54" s="103">
        <f t="shared" si="7"/>
        <v>0</v>
      </c>
      <c r="U54" s="103">
        <v>0</v>
      </c>
      <c r="V54" s="103">
        <v>0</v>
      </c>
      <c r="W54" s="103">
        <f t="shared" si="8"/>
        <v>0</v>
      </c>
      <c r="X54" s="103">
        <v>0</v>
      </c>
      <c r="Y54" s="84">
        <v>0</v>
      </c>
      <c r="Z54" s="85">
        <f t="shared" si="9"/>
        <v>0</v>
      </c>
      <c r="AA54" s="103">
        <f t="shared" si="10"/>
        <v>0</v>
      </c>
      <c r="AB54" s="103">
        <v>0</v>
      </c>
      <c r="AC54" s="84">
        <v>0</v>
      </c>
      <c r="AD54" s="103">
        <f t="shared" si="11"/>
        <v>0</v>
      </c>
      <c r="AE54" s="103">
        <v>0</v>
      </c>
      <c r="AF54" s="84">
        <v>0</v>
      </c>
      <c r="AG54" s="103">
        <f t="shared" si="12"/>
        <v>0</v>
      </c>
      <c r="AH54" s="103">
        <v>0</v>
      </c>
      <c r="AI54" s="84">
        <v>0</v>
      </c>
      <c r="AJ54" s="103">
        <f t="shared" si="13"/>
        <v>0</v>
      </c>
      <c r="AK54" s="103">
        <v>0</v>
      </c>
      <c r="AL54" s="84">
        <v>0</v>
      </c>
      <c r="AM54" s="103">
        <f t="shared" si="14"/>
        <v>0</v>
      </c>
      <c r="AN54" s="103">
        <v>0</v>
      </c>
      <c r="AO54" s="84">
        <v>0</v>
      </c>
    </row>
    <row r="55" spans="1:41" ht="19.5" customHeight="1">
      <c r="A55" s="83" t="s">
        <v>233</v>
      </c>
      <c r="B55" s="83" t="s">
        <v>88</v>
      </c>
      <c r="C55" s="83" t="s">
        <v>131</v>
      </c>
      <c r="D55" s="83" t="s">
        <v>234</v>
      </c>
      <c r="E55" s="103">
        <f t="shared" si="0"/>
        <v>0.05</v>
      </c>
      <c r="F55" s="103">
        <f t="shared" si="1"/>
        <v>0.05</v>
      </c>
      <c r="G55" s="103">
        <f t="shared" si="2"/>
        <v>0.05</v>
      </c>
      <c r="H55" s="103">
        <v>0.05</v>
      </c>
      <c r="I55" s="84">
        <v>0</v>
      </c>
      <c r="J55" s="103">
        <f t="shared" si="3"/>
        <v>0</v>
      </c>
      <c r="K55" s="103">
        <v>0</v>
      </c>
      <c r="L55" s="84">
        <v>0</v>
      </c>
      <c r="M55" s="103">
        <f t="shared" si="4"/>
        <v>0</v>
      </c>
      <c r="N55" s="103">
        <v>0</v>
      </c>
      <c r="O55" s="84">
        <v>0</v>
      </c>
      <c r="P55" s="85">
        <f t="shared" si="5"/>
        <v>0</v>
      </c>
      <c r="Q55" s="103">
        <f t="shared" si="6"/>
        <v>0</v>
      </c>
      <c r="R55" s="103">
        <v>0</v>
      </c>
      <c r="S55" s="84">
        <v>0</v>
      </c>
      <c r="T55" s="103">
        <f t="shared" si="7"/>
        <v>0</v>
      </c>
      <c r="U55" s="103">
        <v>0</v>
      </c>
      <c r="V55" s="103">
        <v>0</v>
      </c>
      <c r="W55" s="103">
        <f t="shared" si="8"/>
        <v>0</v>
      </c>
      <c r="X55" s="103">
        <v>0</v>
      </c>
      <c r="Y55" s="84">
        <v>0</v>
      </c>
      <c r="Z55" s="85">
        <f t="shared" si="9"/>
        <v>0</v>
      </c>
      <c r="AA55" s="103">
        <f t="shared" si="10"/>
        <v>0</v>
      </c>
      <c r="AB55" s="103">
        <v>0</v>
      </c>
      <c r="AC55" s="84">
        <v>0</v>
      </c>
      <c r="AD55" s="103">
        <f t="shared" si="11"/>
        <v>0</v>
      </c>
      <c r="AE55" s="103">
        <v>0</v>
      </c>
      <c r="AF55" s="84">
        <v>0</v>
      </c>
      <c r="AG55" s="103">
        <f t="shared" si="12"/>
        <v>0</v>
      </c>
      <c r="AH55" s="103">
        <v>0</v>
      </c>
      <c r="AI55" s="84">
        <v>0</v>
      </c>
      <c r="AJ55" s="103">
        <f t="shared" si="13"/>
        <v>0</v>
      </c>
      <c r="AK55" s="103">
        <v>0</v>
      </c>
      <c r="AL55" s="84">
        <v>0</v>
      </c>
      <c r="AM55" s="103">
        <f t="shared" si="14"/>
        <v>0</v>
      </c>
      <c r="AN55" s="103">
        <v>0</v>
      </c>
      <c r="AO55" s="84">
        <v>0</v>
      </c>
    </row>
    <row r="56" spans="1:41" ht="19.5" customHeight="1">
      <c r="A56" s="83" t="s">
        <v>233</v>
      </c>
      <c r="B56" s="83" t="s">
        <v>92</v>
      </c>
      <c r="C56" s="83" t="s">
        <v>131</v>
      </c>
      <c r="D56" s="83" t="s">
        <v>236</v>
      </c>
      <c r="E56" s="103">
        <f t="shared" si="0"/>
        <v>1.3</v>
      </c>
      <c r="F56" s="103">
        <f t="shared" si="1"/>
        <v>1.3</v>
      </c>
      <c r="G56" s="103">
        <f t="shared" si="2"/>
        <v>1.3</v>
      </c>
      <c r="H56" s="103">
        <v>1.3</v>
      </c>
      <c r="I56" s="84">
        <v>0</v>
      </c>
      <c r="J56" s="103">
        <f t="shared" si="3"/>
        <v>0</v>
      </c>
      <c r="K56" s="103">
        <v>0</v>
      </c>
      <c r="L56" s="84">
        <v>0</v>
      </c>
      <c r="M56" s="103">
        <f t="shared" si="4"/>
        <v>0</v>
      </c>
      <c r="N56" s="103">
        <v>0</v>
      </c>
      <c r="O56" s="84">
        <v>0</v>
      </c>
      <c r="P56" s="85">
        <f t="shared" si="5"/>
        <v>0</v>
      </c>
      <c r="Q56" s="103">
        <f t="shared" si="6"/>
        <v>0</v>
      </c>
      <c r="R56" s="103">
        <v>0</v>
      </c>
      <c r="S56" s="84">
        <v>0</v>
      </c>
      <c r="T56" s="103">
        <f t="shared" si="7"/>
        <v>0</v>
      </c>
      <c r="U56" s="103">
        <v>0</v>
      </c>
      <c r="V56" s="103">
        <v>0</v>
      </c>
      <c r="W56" s="103">
        <f t="shared" si="8"/>
        <v>0</v>
      </c>
      <c r="X56" s="103">
        <v>0</v>
      </c>
      <c r="Y56" s="84">
        <v>0</v>
      </c>
      <c r="Z56" s="85">
        <f t="shared" si="9"/>
        <v>0</v>
      </c>
      <c r="AA56" s="103">
        <f t="shared" si="10"/>
        <v>0</v>
      </c>
      <c r="AB56" s="103">
        <v>0</v>
      </c>
      <c r="AC56" s="84">
        <v>0</v>
      </c>
      <c r="AD56" s="103">
        <f t="shared" si="11"/>
        <v>0</v>
      </c>
      <c r="AE56" s="103">
        <v>0</v>
      </c>
      <c r="AF56" s="84">
        <v>0</v>
      </c>
      <c r="AG56" s="103">
        <f t="shared" si="12"/>
        <v>0</v>
      </c>
      <c r="AH56" s="103">
        <v>0</v>
      </c>
      <c r="AI56" s="84">
        <v>0</v>
      </c>
      <c r="AJ56" s="103">
        <f t="shared" si="13"/>
        <v>0</v>
      </c>
      <c r="AK56" s="103">
        <v>0</v>
      </c>
      <c r="AL56" s="84">
        <v>0</v>
      </c>
      <c r="AM56" s="103">
        <f t="shared" si="14"/>
        <v>0</v>
      </c>
      <c r="AN56" s="103">
        <v>0</v>
      </c>
      <c r="AO56" s="84">
        <v>0</v>
      </c>
    </row>
    <row r="57" spans="1:41" ht="19.5" customHeight="1">
      <c r="A57" s="83" t="s">
        <v>36</v>
      </c>
      <c r="B57" s="83" t="s">
        <v>36</v>
      </c>
      <c r="C57" s="83" t="s">
        <v>36</v>
      </c>
      <c r="D57" s="83" t="s">
        <v>133</v>
      </c>
      <c r="E57" s="103">
        <f t="shared" si="0"/>
        <v>1954.28</v>
      </c>
      <c r="F57" s="103">
        <f t="shared" si="1"/>
        <v>1795.97</v>
      </c>
      <c r="G57" s="103">
        <f t="shared" si="2"/>
        <v>1795.97</v>
      </c>
      <c r="H57" s="103">
        <v>1098.01</v>
      </c>
      <c r="I57" s="84">
        <v>697.96</v>
      </c>
      <c r="J57" s="103">
        <f t="shared" si="3"/>
        <v>0</v>
      </c>
      <c r="K57" s="103">
        <v>0</v>
      </c>
      <c r="L57" s="84">
        <v>0</v>
      </c>
      <c r="M57" s="103">
        <f t="shared" si="4"/>
        <v>0</v>
      </c>
      <c r="N57" s="103">
        <v>0</v>
      </c>
      <c r="O57" s="84">
        <v>0</v>
      </c>
      <c r="P57" s="85">
        <f t="shared" si="5"/>
        <v>0</v>
      </c>
      <c r="Q57" s="103">
        <f t="shared" si="6"/>
        <v>0</v>
      </c>
      <c r="R57" s="103">
        <v>0</v>
      </c>
      <c r="S57" s="84">
        <v>0</v>
      </c>
      <c r="T57" s="103">
        <f t="shared" si="7"/>
        <v>0</v>
      </c>
      <c r="U57" s="103">
        <v>0</v>
      </c>
      <c r="V57" s="103">
        <v>0</v>
      </c>
      <c r="W57" s="103">
        <f t="shared" si="8"/>
        <v>0</v>
      </c>
      <c r="X57" s="103">
        <v>0</v>
      </c>
      <c r="Y57" s="84">
        <v>0</v>
      </c>
      <c r="Z57" s="85">
        <f t="shared" si="9"/>
        <v>158.31</v>
      </c>
      <c r="AA57" s="103">
        <f t="shared" si="10"/>
        <v>158.31</v>
      </c>
      <c r="AB57" s="103">
        <v>0</v>
      </c>
      <c r="AC57" s="84">
        <v>158.31</v>
      </c>
      <c r="AD57" s="103">
        <f t="shared" si="11"/>
        <v>0</v>
      </c>
      <c r="AE57" s="103">
        <v>0</v>
      </c>
      <c r="AF57" s="84">
        <v>0</v>
      </c>
      <c r="AG57" s="103">
        <f t="shared" si="12"/>
        <v>0</v>
      </c>
      <c r="AH57" s="103">
        <v>0</v>
      </c>
      <c r="AI57" s="84">
        <v>0</v>
      </c>
      <c r="AJ57" s="103">
        <f t="shared" si="13"/>
        <v>0</v>
      </c>
      <c r="AK57" s="103">
        <v>0</v>
      </c>
      <c r="AL57" s="84">
        <v>0</v>
      </c>
      <c r="AM57" s="103">
        <f t="shared" si="14"/>
        <v>0</v>
      </c>
      <c r="AN57" s="103">
        <v>0</v>
      </c>
      <c r="AO57" s="84">
        <v>0</v>
      </c>
    </row>
    <row r="58" spans="1:41" ht="19.5" customHeight="1">
      <c r="A58" s="83" t="s">
        <v>36</v>
      </c>
      <c r="B58" s="83" t="s">
        <v>36</v>
      </c>
      <c r="C58" s="83" t="s">
        <v>36</v>
      </c>
      <c r="D58" s="83" t="s">
        <v>224</v>
      </c>
      <c r="E58" s="103">
        <f t="shared" si="0"/>
        <v>1931.98</v>
      </c>
      <c r="F58" s="103">
        <f t="shared" si="1"/>
        <v>1776.3700000000001</v>
      </c>
      <c r="G58" s="103">
        <f t="shared" si="2"/>
        <v>1776.3700000000001</v>
      </c>
      <c r="H58" s="103">
        <v>1097.91</v>
      </c>
      <c r="I58" s="84">
        <v>678.46</v>
      </c>
      <c r="J58" s="103">
        <f t="shared" si="3"/>
        <v>0</v>
      </c>
      <c r="K58" s="103">
        <v>0</v>
      </c>
      <c r="L58" s="84">
        <v>0</v>
      </c>
      <c r="M58" s="103">
        <f t="shared" si="4"/>
        <v>0</v>
      </c>
      <c r="N58" s="103">
        <v>0</v>
      </c>
      <c r="O58" s="84">
        <v>0</v>
      </c>
      <c r="P58" s="85">
        <f t="shared" si="5"/>
        <v>0</v>
      </c>
      <c r="Q58" s="103">
        <f t="shared" si="6"/>
        <v>0</v>
      </c>
      <c r="R58" s="103">
        <v>0</v>
      </c>
      <c r="S58" s="84">
        <v>0</v>
      </c>
      <c r="T58" s="103">
        <f t="shared" si="7"/>
        <v>0</v>
      </c>
      <c r="U58" s="103">
        <v>0</v>
      </c>
      <c r="V58" s="103">
        <v>0</v>
      </c>
      <c r="W58" s="103">
        <f t="shared" si="8"/>
        <v>0</v>
      </c>
      <c r="X58" s="103">
        <v>0</v>
      </c>
      <c r="Y58" s="84">
        <v>0</v>
      </c>
      <c r="Z58" s="85">
        <f t="shared" si="9"/>
        <v>155.61</v>
      </c>
      <c r="AA58" s="103">
        <f t="shared" si="10"/>
        <v>155.61</v>
      </c>
      <c r="AB58" s="103">
        <v>0</v>
      </c>
      <c r="AC58" s="84">
        <v>155.61</v>
      </c>
      <c r="AD58" s="103">
        <f t="shared" si="11"/>
        <v>0</v>
      </c>
      <c r="AE58" s="103">
        <v>0</v>
      </c>
      <c r="AF58" s="84">
        <v>0</v>
      </c>
      <c r="AG58" s="103">
        <f t="shared" si="12"/>
        <v>0</v>
      </c>
      <c r="AH58" s="103">
        <v>0</v>
      </c>
      <c r="AI58" s="84">
        <v>0</v>
      </c>
      <c r="AJ58" s="103">
        <f t="shared" si="13"/>
        <v>0</v>
      </c>
      <c r="AK58" s="103">
        <v>0</v>
      </c>
      <c r="AL58" s="84">
        <v>0</v>
      </c>
      <c r="AM58" s="103">
        <f t="shared" si="14"/>
        <v>0</v>
      </c>
      <c r="AN58" s="103">
        <v>0</v>
      </c>
      <c r="AO58" s="84">
        <v>0</v>
      </c>
    </row>
    <row r="59" spans="1:41" ht="19.5" customHeight="1">
      <c r="A59" s="83" t="s">
        <v>225</v>
      </c>
      <c r="B59" s="83" t="s">
        <v>88</v>
      </c>
      <c r="C59" s="83" t="s">
        <v>134</v>
      </c>
      <c r="D59" s="83" t="s">
        <v>226</v>
      </c>
      <c r="E59" s="103">
        <f t="shared" si="0"/>
        <v>976.45</v>
      </c>
      <c r="F59" s="103">
        <f t="shared" si="1"/>
        <v>976.45</v>
      </c>
      <c r="G59" s="103">
        <f t="shared" si="2"/>
        <v>976.45</v>
      </c>
      <c r="H59" s="103">
        <v>976.45</v>
      </c>
      <c r="I59" s="84">
        <v>0</v>
      </c>
      <c r="J59" s="103">
        <f t="shared" si="3"/>
        <v>0</v>
      </c>
      <c r="K59" s="103">
        <v>0</v>
      </c>
      <c r="L59" s="84">
        <v>0</v>
      </c>
      <c r="M59" s="103">
        <f t="shared" si="4"/>
        <v>0</v>
      </c>
      <c r="N59" s="103">
        <v>0</v>
      </c>
      <c r="O59" s="84">
        <v>0</v>
      </c>
      <c r="P59" s="85">
        <f t="shared" si="5"/>
        <v>0</v>
      </c>
      <c r="Q59" s="103">
        <f t="shared" si="6"/>
        <v>0</v>
      </c>
      <c r="R59" s="103">
        <v>0</v>
      </c>
      <c r="S59" s="84">
        <v>0</v>
      </c>
      <c r="T59" s="103">
        <f t="shared" si="7"/>
        <v>0</v>
      </c>
      <c r="U59" s="103">
        <v>0</v>
      </c>
      <c r="V59" s="103">
        <v>0</v>
      </c>
      <c r="W59" s="103">
        <f t="shared" si="8"/>
        <v>0</v>
      </c>
      <c r="X59" s="103">
        <v>0</v>
      </c>
      <c r="Y59" s="84">
        <v>0</v>
      </c>
      <c r="Z59" s="85">
        <f t="shared" si="9"/>
        <v>0</v>
      </c>
      <c r="AA59" s="103">
        <f t="shared" si="10"/>
        <v>0</v>
      </c>
      <c r="AB59" s="103">
        <v>0</v>
      </c>
      <c r="AC59" s="84">
        <v>0</v>
      </c>
      <c r="AD59" s="103">
        <f t="shared" si="11"/>
        <v>0</v>
      </c>
      <c r="AE59" s="103">
        <v>0</v>
      </c>
      <c r="AF59" s="84">
        <v>0</v>
      </c>
      <c r="AG59" s="103">
        <f t="shared" si="12"/>
        <v>0</v>
      </c>
      <c r="AH59" s="103">
        <v>0</v>
      </c>
      <c r="AI59" s="84">
        <v>0</v>
      </c>
      <c r="AJ59" s="103">
        <f t="shared" si="13"/>
        <v>0</v>
      </c>
      <c r="AK59" s="103">
        <v>0</v>
      </c>
      <c r="AL59" s="84">
        <v>0</v>
      </c>
      <c r="AM59" s="103">
        <f t="shared" si="14"/>
        <v>0</v>
      </c>
      <c r="AN59" s="103">
        <v>0</v>
      </c>
      <c r="AO59" s="84">
        <v>0</v>
      </c>
    </row>
    <row r="60" spans="1:41" ht="19.5" customHeight="1">
      <c r="A60" s="83" t="s">
        <v>225</v>
      </c>
      <c r="B60" s="83" t="s">
        <v>90</v>
      </c>
      <c r="C60" s="83" t="s">
        <v>134</v>
      </c>
      <c r="D60" s="83" t="s">
        <v>227</v>
      </c>
      <c r="E60" s="103">
        <f t="shared" si="0"/>
        <v>955.5300000000001</v>
      </c>
      <c r="F60" s="103">
        <f t="shared" si="1"/>
        <v>799.9200000000001</v>
      </c>
      <c r="G60" s="103">
        <f t="shared" si="2"/>
        <v>799.9200000000001</v>
      </c>
      <c r="H60" s="103">
        <v>121.46</v>
      </c>
      <c r="I60" s="84">
        <v>678.46</v>
      </c>
      <c r="J60" s="103">
        <f t="shared" si="3"/>
        <v>0</v>
      </c>
      <c r="K60" s="103">
        <v>0</v>
      </c>
      <c r="L60" s="84">
        <v>0</v>
      </c>
      <c r="M60" s="103">
        <f t="shared" si="4"/>
        <v>0</v>
      </c>
      <c r="N60" s="103">
        <v>0</v>
      </c>
      <c r="O60" s="84">
        <v>0</v>
      </c>
      <c r="P60" s="85">
        <f t="shared" si="5"/>
        <v>0</v>
      </c>
      <c r="Q60" s="103">
        <f t="shared" si="6"/>
        <v>0</v>
      </c>
      <c r="R60" s="103">
        <v>0</v>
      </c>
      <c r="S60" s="84">
        <v>0</v>
      </c>
      <c r="T60" s="103">
        <f t="shared" si="7"/>
        <v>0</v>
      </c>
      <c r="U60" s="103">
        <v>0</v>
      </c>
      <c r="V60" s="103">
        <v>0</v>
      </c>
      <c r="W60" s="103">
        <f t="shared" si="8"/>
        <v>0</v>
      </c>
      <c r="X60" s="103">
        <v>0</v>
      </c>
      <c r="Y60" s="84">
        <v>0</v>
      </c>
      <c r="Z60" s="85">
        <f t="shared" si="9"/>
        <v>155.61</v>
      </c>
      <c r="AA60" s="103">
        <f t="shared" si="10"/>
        <v>155.61</v>
      </c>
      <c r="AB60" s="103">
        <v>0</v>
      </c>
      <c r="AC60" s="84">
        <v>155.61</v>
      </c>
      <c r="AD60" s="103">
        <f t="shared" si="11"/>
        <v>0</v>
      </c>
      <c r="AE60" s="103">
        <v>0</v>
      </c>
      <c r="AF60" s="84">
        <v>0</v>
      </c>
      <c r="AG60" s="103">
        <f t="shared" si="12"/>
        <v>0</v>
      </c>
      <c r="AH60" s="103">
        <v>0</v>
      </c>
      <c r="AI60" s="84">
        <v>0</v>
      </c>
      <c r="AJ60" s="103">
        <f t="shared" si="13"/>
        <v>0</v>
      </c>
      <c r="AK60" s="103">
        <v>0</v>
      </c>
      <c r="AL60" s="84">
        <v>0</v>
      </c>
      <c r="AM60" s="103">
        <f t="shared" si="14"/>
        <v>0</v>
      </c>
      <c r="AN60" s="103">
        <v>0</v>
      </c>
      <c r="AO60" s="84">
        <v>0</v>
      </c>
    </row>
    <row r="61" spans="1:41" ht="19.5" customHeight="1">
      <c r="A61" s="83" t="s">
        <v>36</v>
      </c>
      <c r="B61" s="83" t="s">
        <v>36</v>
      </c>
      <c r="C61" s="83" t="s">
        <v>36</v>
      </c>
      <c r="D61" s="83" t="s">
        <v>228</v>
      </c>
      <c r="E61" s="103">
        <f t="shared" si="0"/>
        <v>22.2</v>
      </c>
      <c r="F61" s="103">
        <f t="shared" si="1"/>
        <v>19.5</v>
      </c>
      <c r="G61" s="103">
        <f t="shared" si="2"/>
        <v>19.5</v>
      </c>
      <c r="H61" s="103">
        <v>0</v>
      </c>
      <c r="I61" s="84">
        <v>19.5</v>
      </c>
      <c r="J61" s="103">
        <f t="shared" si="3"/>
        <v>0</v>
      </c>
      <c r="K61" s="103">
        <v>0</v>
      </c>
      <c r="L61" s="84">
        <v>0</v>
      </c>
      <c r="M61" s="103">
        <f t="shared" si="4"/>
        <v>0</v>
      </c>
      <c r="N61" s="103">
        <v>0</v>
      </c>
      <c r="O61" s="84">
        <v>0</v>
      </c>
      <c r="P61" s="85">
        <f t="shared" si="5"/>
        <v>0</v>
      </c>
      <c r="Q61" s="103">
        <f t="shared" si="6"/>
        <v>0</v>
      </c>
      <c r="R61" s="103">
        <v>0</v>
      </c>
      <c r="S61" s="84">
        <v>0</v>
      </c>
      <c r="T61" s="103">
        <f t="shared" si="7"/>
        <v>0</v>
      </c>
      <c r="U61" s="103">
        <v>0</v>
      </c>
      <c r="V61" s="103">
        <v>0</v>
      </c>
      <c r="W61" s="103">
        <f t="shared" si="8"/>
        <v>0</v>
      </c>
      <c r="X61" s="103">
        <v>0</v>
      </c>
      <c r="Y61" s="84">
        <v>0</v>
      </c>
      <c r="Z61" s="85">
        <f t="shared" si="9"/>
        <v>2.7</v>
      </c>
      <c r="AA61" s="103">
        <f t="shared" si="10"/>
        <v>2.7</v>
      </c>
      <c r="AB61" s="103">
        <v>0</v>
      </c>
      <c r="AC61" s="84">
        <v>2.7</v>
      </c>
      <c r="AD61" s="103">
        <f t="shared" si="11"/>
        <v>0</v>
      </c>
      <c r="AE61" s="103">
        <v>0</v>
      </c>
      <c r="AF61" s="84">
        <v>0</v>
      </c>
      <c r="AG61" s="103">
        <f t="shared" si="12"/>
        <v>0</v>
      </c>
      <c r="AH61" s="103">
        <v>0</v>
      </c>
      <c r="AI61" s="84">
        <v>0</v>
      </c>
      <c r="AJ61" s="103">
        <f t="shared" si="13"/>
        <v>0</v>
      </c>
      <c r="AK61" s="103">
        <v>0</v>
      </c>
      <c r="AL61" s="84">
        <v>0</v>
      </c>
      <c r="AM61" s="103">
        <f t="shared" si="14"/>
        <v>0</v>
      </c>
      <c r="AN61" s="103">
        <v>0</v>
      </c>
      <c r="AO61" s="84">
        <v>0</v>
      </c>
    </row>
    <row r="62" spans="1:41" ht="19.5" customHeight="1">
      <c r="A62" s="83" t="s">
        <v>229</v>
      </c>
      <c r="B62" s="83" t="s">
        <v>88</v>
      </c>
      <c r="C62" s="83" t="s">
        <v>134</v>
      </c>
      <c r="D62" s="83" t="s">
        <v>230</v>
      </c>
      <c r="E62" s="103">
        <f t="shared" si="0"/>
        <v>22.2</v>
      </c>
      <c r="F62" s="103">
        <f t="shared" si="1"/>
        <v>19.5</v>
      </c>
      <c r="G62" s="103">
        <f t="shared" si="2"/>
        <v>19.5</v>
      </c>
      <c r="H62" s="103">
        <v>0</v>
      </c>
      <c r="I62" s="84">
        <v>19.5</v>
      </c>
      <c r="J62" s="103">
        <f t="shared" si="3"/>
        <v>0</v>
      </c>
      <c r="K62" s="103">
        <v>0</v>
      </c>
      <c r="L62" s="84">
        <v>0</v>
      </c>
      <c r="M62" s="103">
        <f t="shared" si="4"/>
        <v>0</v>
      </c>
      <c r="N62" s="103">
        <v>0</v>
      </c>
      <c r="O62" s="84">
        <v>0</v>
      </c>
      <c r="P62" s="85">
        <f t="shared" si="5"/>
        <v>0</v>
      </c>
      <c r="Q62" s="103">
        <f t="shared" si="6"/>
        <v>0</v>
      </c>
      <c r="R62" s="103">
        <v>0</v>
      </c>
      <c r="S62" s="84">
        <v>0</v>
      </c>
      <c r="T62" s="103">
        <f t="shared" si="7"/>
        <v>0</v>
      </c>
      <c r="U62" s="103">
        <v>0</v>
      </c>
      <c r="V62" s="103">
        <v>0</v>
      </c>
      <c r="W62" s="103">
        <f t="shared" si="8"/>
        <v>0</v>
      </c>
      <c r="X62" s="103">
        <v>0</v>
      </c>
      <c r="Y62" s="84">
        <v>0</v>
      </c>
      <c r="Z62" s="85">
        <f t="shared" si="9"/>
        <v>2.7</v>
      </c>
      <c r="AA62" s="103">
        <f t="shared" si="10"/>
        <v>2.7</v>
      </c>
      <c r="AB62" s="103">
        <v>0</v>
      </c>
      <c r="AC62" s="84">
        <v>2.7</v>
      </c>
      <c r="AD62" s="103">
        <f t="shared" si="11"/>
        <v>0</v>
      </c>
      <c r="AE62" s="103">
        <v>0</v>
      </c>
      <c r="AF62" s="84">
        <v>0</v>
      </c>
      <c r="AG62" s="103">
        <f t="shared" si="12"/>
        <v>0</v>
      </c>
      <c r="AH62" s="103">
        <v>0</v>
      </c>
      <c r="AI62" s="84">
        <v>0</v>
      </c>
      <c r="AJ62" s="103">
        <f t="shared" si="13"/>
        <v>0</v>
      </c>
      <c r="AK62" s="103">
        <v>0</v>
      </c>
      <c r="AL62" s="84">
        <v>0</v>
      </c>
      <c r="AM62" s="103">
        <f t="shared" si="14"/>
        <v>0</v>
      </c>
      <c r="AN62" s="103">
        <v>0</v>
      </c>
      <c r="AO62" s="84">
        <v>0</v>
      </c>
    </row>
    <row r="63" spans="1:41" ht="19.5" customHeight="1">
      <c r="A63" s="83" t="s">
        <v>36</v>
      </c>
      <c r="B63" s="83" t="s">
        <v>36</v>
      </c>
      <c r="C63" s="83" t="s">
        <v>36</v>
      </c>
      <c r="D63" s="83" t="s">
        <v>232</v>
      </c>
      <c r="E63" s="103">
        <f t="shared" si="0"/>
        <v>0.1</v>
      </c>
      <c r="F63" s="103">
        <f t="shared" si="1"/>
        <v>0.1</v>
      </c>
      <c r="G63" s="103">
        <f t="shared" si="2"/>
        <v>0.1</v>
      </c>
      <c r="H63" s="103">
        <v>0.1</v>
      </c>
      <c r="I63" s="84">
        <v>0</v>
      </c>
      <c r="J63" s="103">
        <f t="shared" si="3"/>
        <v>0</v>
      </c>
      <c r="K63" s="103">
        <v>0</v>
      </c>
      <c r="L63" s="84">
        <v>0</v>
      </c>
      <c r="M63" s="103">
        <f t="shared" si="4"/>
        <v>0</v>
      </c>
      <c r="N63" s="103">
        <v>0</v>
      </c>
      <c r="O63" s="84">
        <v>0</v>
      </c>
      <c r="P63" s="85">
        <f t="shared" si="5"/>
        <v>0</v>
      </c>
      <c r="Q63" s="103">
        <f t="shared" si="6"/>
        <v>0</v>
      </c>
      <c r="R63" s="103">
        <v>0</v>
      </c>
      <c r="S63" s="84">
        <v>0</v>
      </c>
      <c r="T63" s="103">
        <f t="shared" si="7"/>
        <v>0</v>
      </c>
      <c r="U63" s="103">
        <v>0</v>
      </c>
      <c r="V63" s="103">
        <v>0</v>
      </c>
      <c r="W63" s="103">
        <f t="shared" si="8"/>
        <v>0</v>
      </c>
      <c r="X63" s="103">
        <v>0</v>
      </c>
      <c r="Y63" s="84">
        <v>0</v>
      </c>
      <c r="Z63" s="85">
        <f t="shared" si="9"/>
        <v>0</v>
      </c>
      <c r="AA63" s="103">
        <f t="shared" si="10"/>
        <v>0</v>
      </c>
      <c r="AB63" s="103">
        <v>0</v>
      </c>
      <c r="AC63" s="84">
        <v>0</v>
      </c>
      <c r="AD63" s="103">
        <f t="shared" si="11"/>
        <v>0</v>
      </c>
      <c r="AE63" s="103">
        <v>0</v>
      </c>
      <c r="AF63" s="84">
        <v>0</v>
      </c>
      <c r="AG63" s="103">
        <f t="shared" si="12"/>
        <v>0</v>
      </c>
      <c r="AH63" s="103">
        <v>0</v>
      </c>
      <c r="AI63" s="84">
        <v>0</v>
      </c>
      <c r="AJ63" s="103">
        <f t="shared" si="13"/>
        <v>0</v>
      </c>
      <c r="AK63" s="103">
        <v>0</v>
      </c>
      <c r="AL63" s="84">
        <v>0</v>
      </c>
      <c r="AM63" s="103">
        <f t="shared" si="14"/>
        <v>0</v>
      </c>
      <c r="AN63" s="103">
        <v>0</v>
      </c>
      <c r="AO63" s="84">
        <v>0</v>
      </c>
    </row>
    <row r="64" spans="1:41" ht="19.5" customHeight="1">
      <c r="A64" s="83" t="s">
        <v>233</v>
      </c>
      <c r="B64" s="83" t="s">
        <v>88</v>
      </c>
      <c r="C64" s="83" t="s">
        <v>134</v>
      </c>
      <c r="D64" s="83" t="s">
        <v>234</v>
      </c>
      <c r="E64" s="103">
        <f t="shared" si="0"/>
        <v>0.1</v>
      </c>
      <c r="F64" s="103">
        <f t="shared" si="1"/>
        <v>0.1</v>
      </c>
      <c r="G64" s="103">
        <f t="shared" si="2"/>
        <v>0.1</v>
      </c>
      <c r="H64" s="103">
        <v>0.1</v>
      </c>
      <c r="I64" s="84">
        <v>0</v>
      </c>
      <c r="J64" s="103">
        <f t="shared" si="3"/>
        <v>0</v>
      </c>
      <c r="K64" s="103">
        <v>0</v>
      </c>
      <c r="L64" s="84">
        <v>0</v>
      </c>
      <c r="M64" s="103">
        <f t="shared" si="4"/>
        <v>0</v>
      </c>
      <c r="N64" s="103">
        <v>0</v>
      </c>
      <c r="O64" s="84">
        <v>0</v>
      </c>
      <c r="P64" s="85">
        <f t="shared" si="5"/>
        <v>0</v>
      </c>
      <c r="Q64" s="103">
        <f t="shared" si="6"/>
        <v>0</v>
      </c>
      <c r="R64" s="103">
        <v>0</v>
      </c>
      <c r="S64" s="84">
        <v>0</v>
      </c>
      <c r="T64" s="103">
        <f t="shared" si="7"/>
        <v>0</v>
      </c>
      <c r="U64" s="103">
        <v>0</v>
      </c>
      <c r="V64" s="103">
        <v>0</v>
      </c>
      <c r="W64" s="103">
        <f t="shared" si="8"/>
        <v>0</v>
      </c>
      <c r="X64" s="103">
        <v>0</v>
      </c>
      <c r="Y64" s="84">
        <v>0</v>
      </c>
      <c r="Z64" s="85">
        <f t="shared" si="9"/>
        <v>0</v>
      </c>
      <c r="AA64" s="103">
        <f t="shared" si="10"/>
        <v>0</v>
      </c>
      <c r="AB64" s="103">
        <v>0</v>
      </c>
      <c r="AC64" s="84">
        <v>0</v>
      </c>
      <c r="AD64" s="103">
        <f t="shared" si="11"/>
        <v>0</v>
      </c>
      <c r="AE64" s="103">
        <v>0</v>
      </c>
      <c r="AF64" s="84">
        <v>0</v>
      </c>
      <c r="AG64" s="103">
        <f t="shared" si="12"/>
        <v>0</v>
      </c>
      <c r="AH64" s="103">
        <v>0</v>
      </c>
      <c r="AI64" s="84">
        <v>0</v>
      </c>
      <c r="AJ64" s="103">
        <f t="shared" si="13"/>
        <v>0</v>
      </c>
      <c r="AK64" s="103">
        <v>0</v>
      </c>
      <c r="AL64" s="84">
        <v>0</v>
      </c>
      <c r="AM64" s="103">
        <f t="shared" si="14"/>
        <v>0</v>
      </c>
      <c r="AN64" s="103">
        <v>0</v>
      </c>
      <c r="AO64" s="84">
        <v>0</v>
      </c>
    </row>
    <row r="65" spans="1:41" ht="19.5" customHeight="1">
      <c r="A65" s="83" t="s">
        <v>36</v>
      </c>
      <c r="B65" s="83" t="s">
        <v>36</v>
      </c>
      <c r="C65" s="83" t="s">
        <v>36</v>
      </c>
      <c r="D65" s="83" t="s">
        <v>135</v>
      </c>
      <c r="E65" s="103">
        <f t="shared" si="0"/>
        <v>1924.9399999999998</v>
      </c>
      <c r="F65" s="103">
        <f t="shared" si="1"/>
        <v>1864.12</v>
      </c>
      <c r="G65" s="103">
        <f t="shared" si="2"/>
        <v>1864.12</v>
      </c>
      <c r="H65" s="103">
        <v>1041.53</v>
      </c>
      <c r="I65" s="84">
        <v>822.59</v>
      </c>
      <c r="J65" s="103">
        <f t="shared" si="3"/>
        <v>0</v>
      </c>
      <c r="K65" s="103">
        <v>0</v>
      </c>
      <c r="L65" s="84">
        <v>0</v>
      </c>
      <c r="M65" s="103">
        <f t="shared" si="4"/>
        <v>0</v>
      </c>
      <c r="N65" s="103">
        <v>0</v>
      </c>
      <c r="O65" s="84">
        <v>0</v>
      </c>
      <c r="P65" s="85">
        <f t="shared" si="5"/>
        <v>0</v>
      </c>
      <c r="Q65" s="103">
        <f t="shared" si="6"/>
        <v>0</v>
      </c>
      <c r="R65" s="103">
        <v>0</v>
      </c>
      <c r="S65" s="84">
        <v>0</v>
      </c>
      <c r="T65" s="103">
        <f t="shared" si="7"/>
        <v>0</v>
      </c>
      <c r="U65" s="103">
        <v>0</v>
      </c>
      <c r="V65" s="103">
        <v>0</v>
      </c>
      <c r="W65" s="103">
        <f t="shared" si="8"/>
        <v>0</v>
      </c>
      <c r="X65" s="103">
        <v>0</v>
      </c>
      <c r="Y65" s="84">
        <v>0</v>
      </c>
      <c r="Z65" s="85">
        <f t="shared" si="9"/>
        <v>60.82</v>
      </c>
      <c r="AA65" s="103">
        <f t="shared" si="10"/>
        <v>60.82</v>
      </c>
      <c r="AB65" s="103">
        <v>0</v>
      </c>
      <c r="AC65" s="84">
        <v>60.82</v>
      </c>
      <c r="AD65" s="103">
        <f t="shared" si="11"/>
        <v>0</v>
      </c>
      <c r="AE65" s="103">
        <v>0</v>
      </c>
      <c r="AF65" s="84">
        <v>0</v>
      </c>
      <c r="AG65" s="103">
        <f t="shared" si="12"/>
        <v>0</v>
      </c>
      <c r="AH65" s="103">
        <v>0</v>
      </c>
      <c r="AI65" s="84">
        <v>0</v>
      </c>
      <c r="AJ65" s="103">
        <f t="shared" si="13"/>
        <v>0</v>
      </c>
      <c r="AK65" s="103">
        <v>0</v>
      </c>
      <c r="AL65" s="84">
        <v>0</v>
      </c>
      <c r="AM65" s="103">
        <f t="shared" si="14"/>
        <v>0</v>
      </c>
      <c r="AN65" s="103">
        <v>0</v>
      </c>
      <c r="AO65" s="84">
        <v>0</v>
      </c>
    </row>
    <row r="66" spans="1:41" ht="19.5" customHeight="1">
      <c r="A66" s="83" t="s">
        <v>36</v>
      </c>
      <c r="B66" s="83" t="s">
        <v>36</v>
      </c>
      <c r="C66" s="83" t="s">
        <v>36</v>
      </c>
      <c r="D66" s="83" t="s">
        <v>224</v>
      </c>
      <c r="E66" s="103">
        <f t="shared" si="0"/>
        <v>1622.08</v>
      </c>
      <c r="F66" s="103">
        <f t="shared" si="1"/>
        <v>1572.6599999999999</v>
      </c>
      <c r="G66" s="103">
        <f t="shared" si="2"/>
        <v>1572.6599999999999</v>
      </c>
      <c r="H66" s="103">
        <v>1002.86</v>
      </c>
      <c r="I66" s="84">
        <v>569.8</v>
      </c>
      <c r="J66" s="103">
        <f t="shared" si="3"/>
        <v>0</v>
      </c>
      <c r="K66" s="103">
        <v>0</v>
      </c>
      <c r="L66" s="84">
        <v>0</v>
      </c>
      <c r="M66" s="103">
        <f t="shared" si="4"/>
        <v>0</v>
      </c>
      <c r="N66" s="103">
        <v>0</v>
      </c>
      <c r="O66" s="84">
        <v>0</v>
      </c>
      <c r="P66" s="85">
        <f t="shared" si="5"/>
        <v>0</v>
      </c>
      <c r="Q66" s="103">
        <f t="shared" si="6"/>
        <v>0</v>
      </c>
      <c r="R66" s="103">
        <v>0</v>
      </c>
      <c r="S66" s="84">
        <v>0</v>
      </c>
      <c r="T66" s="103">
        <f t="shared" si="7"/>
        <v>0</v>
      </c>
      <c r="U66" s="103">
        <v>0</v>
      </c>
      <c r="V66" s="103">
        <v>0</v>
      </c>
      <c r="W66" s="103">
        <f t="shared" si="8"/>
        <v>0</v>
      </c>
      <c r="X66" s="103">
        <v>0</v>
      </c>
      <c r="Y66" s="84">
        <v>0</v>
      </c>
      <c r="Z66" s="85">
        <f t="shared" si="9"/>
        <v>49.42</v>
      </c>
      <c r="AA66" s="103">
        <f t="shared" si="10"/>
        <v>49.42</v>
      </c>
      <c r="AB66" s="103">
        <v>0</v>
      </c>
      <c r="AC66" s="84">
        <v>49.42</v>
      </c>
      <c r="AD66" s="103">
        <f t="shared" si="11"/>
        <v>0</v>
      </c>
      <c r="AE66" s="103">
        <v>0</v>
      </c>
      <c r="AF66" s="84">
        <v>0</v>
      </c>
      <c r="AG66" s="103">
        <f t="shared" si="12"/>
        <v>0</v>
      </c>
      <c r="AH66" s="103">
        <v>0</v>
      </c>
      <c r="AI66" s="84">
        <v>0</v>
      </c>
      <c r="AJ66" s="103">
        <f t="shared" si="13"/>
        <v>0</v>
      </c>
      <c r="AK66" s="103">
        <v>0</v>
      </c>
      <c r="AL66" s="84">
        <v>0</v>
      </c>
      <c r="AM66" s="103">
        <f t="shared" si="14"/>
        <v>0</v>
      </c>
      <c r="AN66" s="103">
        <v>0</v>
      </c>
      <c r="AO66" s="84">
        <v>0</v>
      </c>
    </row>
    <row r="67" spans="1:41" ht="19.5" customHeight="1">
      <c r="A67" s="83" t="s">
        <v>225</v>
      </c>
      <c r="B67" s="83" t="s">
        <v>88</v>
      </c>
      <c r="C67" s="83" t="s">
        <v>136</v>
      </c>
      <c r="D67" s="83" t="s">
        <v>226</v>
      </c>
      <c r="E67" s="103">
        <f t="shared" si="0"/>
        <v>933.75</v>
      </c>
      <c r="F67" s="103">
        <f t="shared" si="1"/>
        <v>933.75</v>
      </c>
      <c r="G67" s="103">
        <f t="shared" si="2"/>
        <v>933.75</v>
      </c>
      <c r="H67" s="103">
        <v>933.75</v>
      </c>
      <c r="I67" s="84">
        <v>0</v>
      </c>
      <c r="J67" s="103">
        <f t="shared" si="3"/>
        <v>0</v>
      </c>
      <c r="K67" s="103">
        <v>0</v>
      </c>
      <c r="L67" s="84">
        <v>0</v>
      </c>
      <c r="M67" s="103">
        <f t="shared" si="4"/>
        <v>0</v>
      </c>
      <c r="N67" s="103">
        <v>0</v>
      </c>
      <c r="O67" s="84">
        <v>0</v>
      </c>
      <c r="P67" s="85">
        <f t="shared" si="5"/>
        <v>0</v>
      </c>
      <c r="Q67" s="103">
        <f t="shared" si="6"/>
        <v>0</v>
      </c>
      <c r="R67" s="103">
        <v>0</v>
      </c>
      <c r="S67" s="84">
        <v>0</v>
      </c>
      <c r="T67" s="103">
        <f t="shared" si="7"/>
        <v>0</v>
      </c>
      <c r="U67" s="103">
        <v>0</v>
      </c>
      <c r="V67" s="103">
        <v>0</v>
      </c>
      <c r="W67" s="103">
        <f t="shared" si="8"/>
        <v>0</v>
      </c>
      <c r="X67" s="103">
        <v>0</v>
      </c>
      <c r="Y67" s="84">
        <v>0</v>
      </c>
      <c r="Z67" s="85">
        <f t="shared" si="9"/>
        <v>0</v>
      </c>
      <c r="AA67" s="103">
        <f t="shared" si="10"/>
        <v>0</v>
      </c>
      <c r="AB67" s="103">
        <v>0</v>
      </c>
      <c r="AC67" s="84">
        <v>0</v>
      </c>
      <c r="AD67" s="103">
        <f t="shared" si="11"/>
        <v>0</v>
      </c>
      <c r="AE67" s="103">
        <v>0</v>
      </c>
      <c r="AF67" s="84">
        <v>0</v>
      </c>
      <c r="AG67" s="103">
        <f t="shared" si="12"/>
        <v>0</v>
      </c>
      <c r="AH67" s="103">
        <v>0</v>
      </c>
      <c r="AI67" s="84">
        <v>0</v>
      </c>
      <c r="AJ67" s="103">
        <f t="shared" si="13"/>
        <v>0</v>
      </c>
      <c r="AK67" s="103">
        <v>0</v>
      </c>
      <c r="AL67" s="84">
        <v>0</v>
      </c>
      <c r="AM67" s="103">
        <f t="shared" si="14"/>
        <v>0</v>
      </c>
      <c r="AN67" s="103">
        <v>0</v>
      </c>
      <c r="AO67" s="84">
        <v>0</v>
      </c>
    </row>
    <row r="68" spans="1:41" ht="19.5" customHeight="1">
      <c r="A68" s="83" t="s">
        <v>225</v>
      </c>
      <c r="B68" s="83" t="s">
        <v>90</v>
      </c>
      <c r="C68" s="83" t="s">
        <v>136</v>
      </c>
      <c r="D68" s="83" t="s">
        <v>227</v>
      </c>
      <c r="E68" s="103">
        <f t="shared" si="0"/>
        <v>688.3299999999999</v>
      </c>
      <c r="F68" s="103">
        <f t="shared" si="1"/>
        <v>638.91</v>
      </c>
      <c r="G68" s="103">
        <f t="shared" si="2"/>
        <v>638.91</v>
      </c>
      <c r="H68" s="103">
        <v>69.11</v>
      </c>
      <c r="I68" s="84">
        <v>569.8</v>
      </c>
      <c r="J68" s="103">
        <f t="shared" si="3"/>
        <v>0</v>
      </c>
      <c r="K68" s="103">
        <v>0</v>
      </c>
      <c r="L68" s="84">
        <v>0</v>
      </c>
      <c r="M68" s="103">
        <f t="shared" si="4"/>
        <v>0</v>
      </c>
      <c r="N68" s="103">
        <v>0</v>
      </c>
      <c r="O68" s="84">
        <v>0</v>
      </c>
      <c r="P68" s="85">
        <f t="shared" si="5"/>
        <v>0</v>
      </c>
      <c r="Q68" s="103">
        <f t="shared" si="6"/>
        <v>0</v>
      </c>
      <c r="R68" s="103">
        <v>0</v>
      </c>
      <c r="S68" s="84">
        <v>0</v>
      </c>
      <c r="T68" s="103">
        <f t="shared" si="7"/>
        <v>0</v>
      </c>
      <c r="U68" s="103">
        <v>0</v>
      </c>
      <c r="V68" s="103">
        <v>0</v>
      </c>
      <c r="W68" s="103">
        <f t="shared" si="8"/>
        <v>0</v>
      </c>
      <c r="X68" s="103">
        <v>0</v>
      </c>
      <c r="Y68" s="84">
        <v>0</v>
      </c>
      <c r="Z68" s="85">
        <f t="shared" si="9"/>
        <v>49.42</v>
      </c>
      <c r="AA68" s="103">
        <f t="shared" si="10"/>
        <v>49.42</v>
      </c>
      <c r="AB68" s="103">
        <v>0</v>
      </c>
      <c r="AC68" s="84">
        <v>49.42</v>
      </c>
      <c r="AD68" s="103">
        <f t="shared" si="11"/>
        <v>0</v>
      </c>
      <c r="AE68" s="103">
        <v>0</v>
      </c>
      <c r="AF68" s="84">
        <v>0</v>
      </c>
      <c r="AG68" s="103">
        <f t="shared" si="12"/>
        <v>0</v>
      </c>
      <c r="AH68" s="103">
        <v>0</v>
      </c>
      <c r="AI68" s="84">
        <v>0</v>
      </c>
      <c r="AJ68" s="103">
        <f t="shared" si="13"/>
        <v>0</v>
      </c>
      <c r="AK68" s="103">
        <v>0</v>
      </c>
      <c r="AL68" s="84">
        <v>0</v>
      </c>
      <c r="AM68" s="103">
        <f t="shared" si="14"/>
        <v>0</v>
      </c>
      <c r="AN68" s="103">
        <v>0</v>
      </c>
      <c r="AO68" s="84">
        <v>0</v>
      </c>
    </row>
    <row r="69" spans="1:41" ht="19.5" customHeight="1">
      <c r="A69" s="83" t="s">
        <v>36</v>
      </c>
      <c r="B69" s="83" t="s">
        <v>36</v>
      </c>
      <c r="C69" s="83" t="s">
        <v>36</v>
      </c>
      <c r="D69" s="83" t="s">
        <v>228</v>
      </c>
      <c r="E69" s="103">
        <f t="shared" si="0"/>
        <v>264.19</v>
      </c>
      <c r="F69" s="103">
        <f t="shared" si="1"/>
        <v>252.79</v>
      </c>
      <c r="G69" s="103">
        <f t="shared" si="2"/>
        <v>252.79</v>
      </c>
      <c r="H69" s="103">
        <v>0</v>
      </c>
      <c r="I69" s="84">
        <v>252.79</v>
      </c>
      <c r="J69" s="103">
        <f t="shared" si="3"/>
        <v>0</v>
      </c>
      <c r="K69" s="103">
        <v>0</v>
      </c>
      <c r="L69" s="84">
        <v>0</v>
      </c>
      <c r="M69" s="103">
        <f t="shared" si="4"/>
        <v>0</v>
      </c>
      <c r="N69" s="103">
        <v>0</v>
      </c>
      <c r="O69" s="84">
        <v>0</v>
      </c>
      <c r="P69" s="85">
        <f t="shared" si="5"/>
        <v>0</v>
      </c>
      <c r="Q69" s="103">
        <f t="shared" si="6"/>
        <v>0</v>
      </c>
      <c r="R69" s="103">
        <v>0</v>
      </c>
      <c r="S69" s="84">
        <v>0</v>
      </c>
      <c r="T69" s="103">
        <f t="shared" si="7"/>
        <v>0</v>
      </c>
      <c r="U69" s="103">
        <v>0</v>
      </c>
      <c r="V69" s="103">
        <v>0</v>
      </c>
      <c r="W69" s="103">
        <f t="shared" si="8"/>
        <v>0</v>
      </c>
      <c r="X69" s="103">
        <v>0</v>
      </c>
      <c r="Y69" s="84">
        <v>0</v>
      </c>
      <c r="Z69" s="85">
        <f t="shared" si="9"/>
        <v>11.4</v>
      </c>
      <c r="AA69" s="103">
        <f t="shared" si="10"/>
        <v>11.4</v>
      </c>
      <c r="AB69" s="103">
        <v>0</v>
      </c>
      <c r="AC69" s="84">
        <v>11.4</v>
      </c>
      <c r="AD69" s="103">
        <f t="shared" si="11"/>
        <v>0</v>
      </c>
      <c r="AE69" s="103">
        <v>0</v>
      </c>
      <c r="AF69" s="84">
        <v>0</v>
      </c>
      <c r="AG69" s="103">
        <f t="shared" si="12"/>
        <v>0</v>
      </c>
      <c r="AH69" s="103">
        <v>0</v>
      </c>
      <c r="AI69" s="84">
        <v>0</v>
      </c>
      <c r="AJ69" s="103">
        <f t="shared" si="13"/>
        <v>0</v>
      </c>
      <c r="AK69" s="103">
        <v>0</v>
      </c>
      <c r="AL69" s="84">
        <v>0</v>
      </c>
      <c r="AM69" s="103">
        <f t="shared" si="14"/>
        <v>0</v>
      </c>
      <c r="AN69" s="103">
        <v>0</v>
      </c>
      <c r="AO69" s="84">
        <v>0</v>
      </c>
    </row>
    <row r="70" spans="1:41" ht="19.5" customHeight="1">
      <c r="A70" s="83" t="s">
        <v>229</v>
      </c>
      <c r="B70" s="83" t="s">
        <v>88</v>
      </c>
      <c r="C70" s="83" t="s">
        <v>136</v>
      </c>
      <c r="D70" s="83" t="s">
        <v>230</v>
      </c>
      <c r="E70" s="103">
        <f t="shared" si="0"/>
        <v>264.19</v>
      </c>
      <c r="F70" s="103">
        <f t="shared" si="1"/>
        <v>252.79</v>
      </c>
      <c r="G70" s="103">
        <f t="shared" si="2"/>
        <v>252.79</v>
      </c>
      <c r="H70" s="103">
        <v>0</v>
      </c>
      <c r="I70" s="84">
        <v>252.79</v>
      </c>
      <c r="J70" s="103">
        <f t="shared" si="3"/>
        <v>0</v>
      </c>
      <c r="K70" s="103">
        <v>0</v>
      </c>
      <c r="L70" s="84">
        <v>0</v>
      </c>
      <c r="M70" s="103">
        <f t="shared" si="4"/>
        <v>0</v>
      </c>
      <c r="N70" s="103">
        <v>0</v>
      </c>
      <c r="O70" s="84">
        <v>0</v>
      </c>
      <c r="P70" s="85">
        <f t="shared" si="5"/>
        <v>0</v>
      </c>
      <c r="Q70" s="103">
        <f t="shared" si="6"/>
        <v>0</v>
      </c>
      <c r="R70" s="103">
        <v>0</v>
      </c>
      <c r="S70" s="84">
        <v>0</v>
      </c>
      <c r="T70" s="103">
        <f t="shared" si="7"/>
        <v>0</v>
      </c>
      <c r="U70" s="103">
        <v>0</v>
      </c>
      <c r="V70" s="103">
        <v>0</v>
      </c>
      <c r="W70" s="103">
        <f t="shared" si="8"/>
        <v>0</v>
      </c>
      <c r="X70" s="103">
        <v>0</v>
      </c>
      <c r="Y70" s="84">
        <v>0</v>
      </c>
      <c r="Z70" s="85">
        <f t="shared" si="9"/>
        <v>11.4</v>
      </c>
      <c r="AA70" s="103">
        <f t="shared" si="10"/>
        <v>11.4</v>
      </c>
      <c r="AB70" s="103">
        <v>0</v>
      </c>
      <c r="AC70" s="84">
        <v>11.4</v>
      </c>
      <c r="AD70" s="103">
        <f t="shared" si="11"/>
        <v>0</v>
      </c>
      <c r="AE70" s="103">
        <v>0</v>
      </c>
      <c r="AF70" s="84">
        <v>0</v>
      </c>
      <c r="AG70" s="103">
        <f t="shared" si="12"/>
        <v>0</v>
      </c>
      <c r="AH70" s="103">
        <v>0</v>
      </c>
      <c r="AI70" s="84">
        <v>0</v>
      </c>
      <c r="AJ70" s="103">
        <f t="shared" si="13"/>
        <v>0</v>
      </c>
      <c r="AK70" s="103">
        <v>0</v>
      </c>
      <c r="AL70" s="84">
        <v>0</v>
      </c>
      <c r="AM70" s="103">
        <f t="shared" si="14"/>
        <v>0</v>
      </c>
      <c r="AN70" s="103">
        <v>0</v>
      </c>
      <c r="AO70" s="84">
        <v>0</v>
      </c>
    </row>
    <row r="71" spans="1:41" ht="19.5" customHeight="1">
      <c r="A71" s="83" t="s">
        <v>36</v>
      </c>
      <c r="B71" s="83" t="s">
        <v>36</v>
      </c>
      <c r="C71" s="83" t="s">
        <v>36</v>
      </c>
      <c r="D71" s="83" t="s">
        <v>232</v>
      </c>
      <c r="E71" s="103">
        <f aca="true" t="shared" si="15" ref="E71:E134">SUM(F71,P71,Z71)</f>
        <v>38.67</v>
      </c>
      <c r="F71" s="103">
        <f aca="true" t="shared" si="16" ref="F71:F134">SUM(G71,J71,M71)</f>
        <v>38.67</v>
      </c>
      <c r="G71" s="103">
        <f aca="true" t="shared" si="17" ref="G71:G134">SUM(H71:I71)</f>
        <v>38.67</v>
      </c>
      <c r="H71" s="103">
        <v>38.67</v>
      </c>
      <c r="I71" s="84">
        <v>0</v>
      </c>
      <c r="J71" s="103">
        <f aca="true" t="shared" si="18" ref="J71:J134">SUM(K71:L71)</f>
        <v>0</v>
      </c>
      <c r="K71" s="103">
        <v>0</v>
      </c>
      <c r="L71" s="84">
        <v>0</v>
      </c>
      <c r="M71" s="103">
        <f aca="true" t="shared" si="19" ref="M71:M134">SUM(N71:O71)</f>
        <v>0</v>
      </c>
      <c r="N71" s="103">
        <v>0</v>
      </c>
      <c r="O71" s="84">
        <v>0</v>
      </c>
      <c r="P71" s="85">
        <f aca="true" t="shared" si="20" ref="P71:P134">SUM(Q71,T71,W71)</f>
        <v>0</v>
      </c>
      <c r="Q71" s="103">
        <f aca="true" t="shared" si="21" ref="Q71:Q134">SUM(R71:S71)</f>
        <v>0</v>
      </c>
      <c r="R71" s="103">
        <v>0</v>
      </c>
      <c r="S71" s="84">
        <v>0</v>
      </c>
      <c r="T71" s="103">
        <f aca="true" t="shared" si="22" ref="T71:T134">SUM(U71:V71)</f>
        <v>0</v>
      </c>
      <c r="U71" s="103">
        <v>0</v>
      </c>
      <c r="V71" s="103">
        <v>0</v>
      </c>
      <c r="W71" s="103">
        <f aca="true" t="shared" si="23" ref="W71:W134">SUM(X71:Y71)</f>
        <v>0</v>
      </c>
      <c r="X71" s="103">
        <v>0</v>
      </c>
      <c r="Y71" s="84">
        <v>0</v>
      </c>
      <c r="Z71" s="85">
        <f aca="true" t="shared" si="24" ref="Z71:Z134">SUM(AA71,AD71,AG71,AJ71,AM71)</f>
        <v>0</v>
      </c>
      <c r="AA71" s="103">
        <f aca="true" t="shared" si="25" ref="AA71:AA134">SUM(AB71:AC71)</f>
        <v>0</v>
      </c>
      <c r="AB71" s="103">
        <v>0</v>
      </c>
      <c r="AC71" s="84">
        <v>0</v>
      </c>
      <c r="AD71" s="103">
        <f aca="true" t="shared" si="26" ref="AD71:AD134">SUM(AE71:AF71)</f>
        <v>0</v>
      </c>
      <c r="AE71" s="103">
        <v>0</v>
      </c>
      <c r="AF71" s="84">
        <v>0</v>
      </c>
      <c r="AG71" s="103">
        <f aca="true" t="shared" si="27" ref="AG71:AG134">SUM(AH71:AI71)</f>
        <v>0</v>
      </c>
      <c r="AH71" s="103">
        <v>0</v>
      </c>
      <c r="AI71" s="84">
        <v>0</v>
      </c>
      <c r="AJ71" s="103">
        <f aca="true" t="shared" si="28" ref="AJ71:AJ134">SUM(AK71:AL71)</f>
        <v>0</v>
      </c>
      <c r="AK71" s="103">
        <v>0</v>
      </c>
      <c r="AL71" s="84">
        <v>0</v>
      </c>
      <c r="AM71" s="103">
        <f aca="true" t="shared" si="29" ref="AM71:AM134">SUM(AN71:AO71)</f>
        <v>0</v>
      </c>
      <c r="AN71" s="103">
        <v>0</v>
      </c>
      <c r="AO71" s="84">
        <v>0</v>
      </c>
    </row>
    <row r="72" spans="1:41" ht="19.5" customHeight="1">
      <c r="A72" s="83" t="s">
        <v>233</v>
      </c>
      <c r="B72" s="83" t="s">
        <v>88</v>
      </c>
      <c r="C72" s="83" t="s">
        <v>136</v>
      </c>
      <c r="D72" s="83" t="s">
        <v>234</v>
      </c>
      <c r="E72" s="103">
        <f t="shared" si="15"/>
        <v>13.21</v>
      </c>
      <c r="F72" s="103">
        <f t="shared" si="16"/>
        <v>13.21</v>
      </c>
      <c r="G72" s="103">
        <f t="shared" si="17"/>
        <v>13.21</v>
      </c>
      <c r="H72" s="103">
        <v>13.21</v>
      </c>
      <c r="I72" s="84">
        <v>0</v>
      </c>
      <c r="J72" s="103">
        <f t="shared" si="18"/>
        <v>0</v>
      </c>
      <c r="K72" s="103">
        <v>0</v>
      </c>
      <c r="L72" s="84">
        <v>0</v>
      </c>
      <c r="M72" s="103">
        <f t="shared" si="19"/>
        <v>0</v>
      </c>
      <c r="N72" s="103">
        <v>0</v>
      </c>
      <c r="O72" s="84">
        <v>0</v>
      </c>
      <c r="P72" s="85">
        <f t="shared" si="20"/>
        <v>0</v>
      </c>
      <c r="Q72" s="103">
        <f t="shared" si="21"/>
        <v>0</v>
      </c>
      <c r="R72" s="103">
        <v>0</v>
      </c>
      <c r="S72" s="84">
        <v>0</v>
      </c>
      <c r="T72" s="103">
        <f t="shared" si="22"/>
        <v>0</v>
      </c>
      <c r="U72" s="103">
        <v>0</v>
      </c>
      <c r="V72" s="103">
        <v>0</v>
      </c>
      <c r="W72" s="103">
        <f t="shared" si="23"/>
        <v>0</v>
      </c>
      <c r="X72" s="103">
        <v>0</v>
      </c>
      <c r="Y72" s="84">
        <v>0</v>
      </c>
      <c r="Z72" s="85">
        <f t="shared" si="24"/>
        <v>0</v>
      </c>
      <c r="AA72" s="103">
        <f t="shared" si="25"/>
        <v>0</v>
      </c>
      <c r="AB72" s="103">
        <v>0</v>
      </c>
      <c r="AC72" s="84">
        <v>0</v>
      </c>
      <c r="AD72" s="103">
        <f t="shared" si="26"/>
        <v>0</v>
      </c>
      <c r="AE72" s="103">
        <v>0</v>
      </c>
      <c r="AF72" s="84">
        <v>0</v>
      </c>
      <c r="AG72" s="103">
        <f t="shared" si="27"/>
        <v>0</v>
      </c>
      <c r="AH72" s="103">
        <v>0</v>
      </c>
      <c r="AI72" s="84">
        <v>0</v>
      </c>
      <c r="AJ72" s="103">
        <f t="shared" si="28"/>
        <v>0</v>
      </c>
      <c r="AK72" s="103">
        <v>0</v>
      </c>
      <c r="AL72" s="84">
        <v>0</v>
      </c>
      <c r="AM72" s="103">
        <f t="shared" si="29"/>
        <v>0</v>
      </c>
      <c r="AN72" s="103">
        <v>0</v>
      </c>
      <c r="AO72" s="84">
        <v>0</v>
      </c>
    </row>
    <row r="73" spans="1:41" ht="19.5" customHeight="1">
      <c r="A73" s="83" t="s">
        <v>233</v>
      </c>
      <c r="B73" s="83" t="s">
        <v>98</v>
      </c>
      <c r="C73" s="83" t="s">
        <v>136</v>
      </c>
      <c r="D73" s="83" t="s">
        <v>235</v>
      </c>
      <c r="E73" s="103">
        <f t="shared" si="15"/>
        <v>25.46</v>
      </c>
      <c r="F73" s="103">
        <f t="shared" si="16"/>
        <v>25.46</v>
      </c>
      <c r="G73" s="103">
        <f t="shared" si="17"/>
        <v>25.46</v>
      </c>
      <c r="H73" s="103">
        <v>25.46</v>
      </c>
      <c r="I73" s="84">
        <v>0</v>
      </c>
      <c r="J73" s="103">
        <f t="shared" si="18"/>
        <v>0</v>
      </c>
      <c r="K73" s="103">
        <v>0</v>
      </c>
      <c r="L73" s="84">
        <v>0</v>
      </c>
      <c r="M73" s="103">
        <f t="shared" si="19"/>
        <v>0</v>
      </c>
      <c r="N73" s="103">
        <v>0</v>
      </c>
      <c r="O73" s="84">
        <v>0</v>
      </c>
      <c r="P73" s="85">
        <f t="shared" si="20"/>
        <v>0</v>
      </c>
      <c r="Q73" s="103">
        <f t="shared" si="21"/>
        <v>0</v>
      </c>
      <c r="R73" s="103">
        <v>0</v>
      </c>
      <c r="S73" s="84">
        <v>0</v>
      </c>
      <c r="T73" s="103">
        <f t="shared" si="22"/>
        <v>0</v>
      </c>
      <c r="U73" s="103">
        <v>0</v>
      </c>
      <c r="V73" s="103">
        <v>0</v>
      </c>
      <c r="W73" s="103">
        <f t="shared" si="23"/>
        <v>0</v>
      </c>
      <c r="X73" s="103">
        <v>0</v>
      </c>
      <c r="Y73" s="84">
        <v>0</v>
      </c>
      <c r="Z73" s="85">
        <f t="shared" si="24"/>
        <v>0</v>
      </c>
      <c r="AA73" s="103">
        <f t="shared" si="25"/>
        <v>0</v>
      </c>
      <c r="AB73" s="103">
        <v>0</v>
      </c>
      <c r="AC73" s="84">
        <v>0</v>
      </c>
      <c r="AD73" s="103">
        <f t="shared" si="26"/>
        <v>0</v>
      </c>
      <c r="AE73" s="103">
        <v>0</v>
      </c>
      <c r="AF73" s="84">
        <v>0</v>
      </c>
      <c r="AG73" s="103">
        <f t="shared" si="27"/>
        <v>0</v>
      </c>
      <c r="AH73" s="103">
        <v>0</v>
      </c>
      <c r="AI73" s="84">
        <v>0</v>
      </c>
      <c r="AJ73" s="103">
        <f t="shared" si="28"/>
        <v>0</v>
      </c>
      <c r="AK73" s="103">
        <v>0</v>
      </c>
      <c r="AL73" s="84">
        <v>0</v>
      </c>
      <c r="AM73" s="103">
        <f t="shared" si="29"/>
        <v>0</v>
      </c>
      <c r="AN73" s="103">
        <v>0</v>
      </c>
      <c r="AO73" s="84">
        <v>0</v>
      </c>
    </row>
    <row r="74" spans="1:41" ht="19.5" customHeight="1">
      <c r="A74" s="83" t="s">
        <v>36</v>
      </c>
      <c r="B74" s="83" t="s">
        <v>36</v>
      </c>
      <c r="C74" s="83" t="s">
        <v>36</v>
      </c>
      <c r="D74" s="83" t="s">
        <v>137</v>
      </c>
      <c r="E74" s="103">
        <f t="shared" si="15"/>
        <v>1880.52</v>
      </c>
      <c r="F74" s="103">
        <f t="shared" si="16"/>
        <v>1804.04</v>
      </c>
      <c r="G74" s="103">
        <f t="shared" si="17"/>
        <v>1804.04</v>
      </c>
      <c r="H74" s="103">
        <v>841.21</v>
      </c>
      <c r="I74" s="84">
        <v>962.83</v>
      </c>
      <c r="J74" s="103">
        <f t="shared" si="18"/>
        <v>0</v>
      </c>
      <c r="K74" s="103">
        <v>0</v>
      </c>
      <c r="L74" s="84">
        <v>0</v>
      </c>
      <c r="M74" s="103">
        <f t="shared" si="19"/>
        <v>0</v>
      </c>
      <c r="N74" s="103">
        <v>0</v>
      </c>
      <c r="O74" s="84">
        <v>0</v>
      </c>
      <c r="P74" s="85">
        <f t="shared" si="20"/>
        <v>0</v>
      </c>
      <c r="Q74" s="103">
        <f t="shared" si="21"/>
        <v>0</v>
      </c>
      <c r="R74" s="103">
        <v>0</v>
      </c>
      <c r="S74" s="84">
        <v>0</v>
      </c>
      <c r="T74" s="103">
        <f t="shared" si="22"/>
        <v>0</v>
      </c>
      <c r="U74" s="103">
        <v>0</v>
      </c>
      <c r="V74" s="103">
        <v>0</v>
      </c>
      <c r="W74" s="103">
        <f t="shared" si="23"/>
        <v>0</v>
      </c>
      <c r="X74" s="103">
        <v>0</v>
      </c>
      <c r="Y74" s="84">
        <v>0</v>
      </c>
      <c r="Z74" s="85">
        <f t="shared" si="24"/>
        <v>76.48</v>
      </c>
      <c r="AA74" s="103">
        <f t="shared" si="25"/>
        <v>76.48</v>
      </c>
      <c r="AB74" s="103">
        <v>0</v>
      </c>
      <c r="AC74" s="84">
        <v>76.48</v>
      </c>
      <c r="AD74" s="103">
        <f t="shared" si="26"/>
        <v>0</v>
      </c>
      <c r="AE74" s="103">
        <v>0</v>
      </c>
      <c r="AF74" s="84">
        <v>0</v>
      </c>
      <c r="AG74" s="103">
        <f t="shared" si="27"/>
        <v>0</v>
      </c>
      <c r="AH74" s="103">
        <v>0</v>
      </c>
      <c r="AI74" s="84">
        <v>0</v>
      </c>
      <c r="AJ74" s="103">
        <f t="shared" si="28"/>
        <v>0</v>
      </c>
      <c r="AK74" s="103">
        <v>0</v>
      </c>
      <c r="AL74" s="84">
        <v>0</v>
      </c>
      <c r="AM74" s="103">
        <f t="shared" si="29"/>
        <v>0</v>
      </c>
      <c r="AN74" s="103">
        <v>0</v>
      </c>
      <c r="AO74" s="84">
        <v>0</v>
      </c>
    </row>
    <row r="75" spans="1:41" ht="19.5" customHeight="1">
      <c r="A75" s="83" t="s">
        <v>36</v>
      </c>
      <c r="B75" s="83" t="s">
        <v>36</v>
      </c>
      <c r="C75" s="83" t="s">
        <v>36</v>
      </c>
      <c r="D75" s="83" t="s">
        <v>224</v>
      </c>
      <c r="E75" s="103">
        <f t="shared" si="15"/>
        <v>1678.6399999999999</v>
      </c>
      <c r="F75" s="103">
        <f t="shared" si="16"/>
        <v>1662.37</v>
      </c>
      <c r="G75" s="103">
        <f t="shared" si="17"/>
        <v>1662.37</v>
      </c>
      <c r="H75" s="103">
        <v>840.29</v>
      </c>
      <c r="I75" s="84">
        <v>822.08</v>
      </c>
      <c r="J75" s="103">
        <f t="shared" si="18"/>
        <v>0</v>
      </c>
      <c r="K75" s="103">
        <v>0</v>
      </c>
      <c r="L75" s="84">
        <v>0</v>
      </c>
      <c r="M75" s="103">
        <f t="shared" si="19"/>
        <v>0</v>
      </c>
      <c r="N75" s="103">
        <v>0</v>
      </c>
      <c r="O75" s="84">
        <v>0</v>
      </c>
      <c r="P75" s="85">
        <f t="shared" si="20"/>
        <v>0</v>
      </c>
      <c r="Q75" s="103">
        <f t="shared" si="21"/>
        <v>0</v>
      </c>
      <c r="R75" s="103">
        <v>0</v>
      </c>
      <c r="S75" s="84">
        <v>0</v>
      </c>
      <c r="T75" s="103">
        <f t="shared" si="22"/>
        <v>0</v>
      </c>
      <c r="U75" s="103">
        <v>0</v>
      </c>
      <c r="V75" s="103">
        <v>0</v>
      </c>
      <c r="W75" s="103">
        <f t="shared" si="23"/>
        <v>0</v>
      </c>
      <c r="X75" s="103">
        <v>0</v>
      </c>
      <c r="Y75" s="84">
        <v>0</v>
      </c>
      <c r="Z75" s="85">
        <f t="shared" si="24"/>
        <v>16.27</v>
      </c>
      <c r="AA75" s="103">
        <f t="shared" si="25"/>
        <v>16.27</v>
      </c>
      <c r="AB75" s="103">
        <v>0</v>
      </c>
      <c r="AC75" s="84">
        <v>16.27</v>
      </c>
      <c r="AD75" s="103">
        <f t="shared" si="26"/>
        <v>0</v>
      </c>
      <c r="AE75" s="103">
        <v>0</v>
      </c>
      <c r="AF75" s="84">
        <v>0</v>
      </c>
      <c r="AG75" s="103">
        <f t="shared" si="27"/>
        <v>0</v>
      </c>
      <c r="AH75" s="103">
        <v>0</v>
      </c>
      <c r="AI75" s="84">
        <v>0</v>
      </c>
      <c r="AJ75" s="103">
        <f t="shared" si="28"/>
        <v>0</v>
      </c>
      <c r="AK75" s="103">
        <v>0</v>
      </c>
      <c r="AL75" s="84">
        <v>0</v>
      </c>
      <c r="AM75" s="103">
        <f t="shared" si="29"/>
        <v>0</v>
      </c>
      <c r="AN75" s="103">
        <v>0</v>
      </c>
      <c r="AO75" s="84">
        <v>0</v>
      </c>
    </row>
    <row r="76" spans="1:41" ht="19.5" customHeight="1">
      <c r="A76" s="83" t="s">
        <v>225</v>
      </c>
      <c r="B76" s="83" t="s">
        <v>88</v>
      </c>
      <c r="C76" s="83" t="s">
        <v>138</v>
      </c>
      <c r="D76" s="83" t="s">
        <v>226</v>
      </c>
      <c r="E76" s="103">
        <f t="shared" si="15"/>
        <v>749.51</v>
      </c>
      <c r="F76" s="103">
        <f t="shared" si="16"/>
        <v>749.51</v>
      </c>
      <c r="G76" s="103">
        <f t="shared" si="17"/>
        <v>749.51</v>
      </c>
      <c r="H76" s="103">
        <v>749.51</v>
      </c>
      <c r="I76" s="84">
        <v>0</v>
      </c>
      <c r="J76" s="103">
        <f t="shared" si="18"/>
        <v>0</v>
      </c>
      <c r="K76" s="103">
        <v>0</v>
      </c>
      <c r="L76" s="84">
        <v>0</v>
      </c>
      <c r="M76" s="103">
        <f t="shared" si="19"/>
        <v>0</v>
      </c>
      <c r="N76" s="103">
        <v>0</v>
      </c>
      <c r="O76" s="84">
        <v>0</v>
      </c>
      <c r="P76" s="85">
        <f t="shared" si="20"/>
        <v>0</v>
      </c>
      <c r="Q76" s="103">
        <f t="shared" si="21"/>
        <v>0</v>
      </c>
      <c r="R76" s="103">
        <v>0</v>
      </c>
      <c r="S76" s="84">
        <v>0</v>
      </c>
      <c r="T76" s="103">
        <f t="shared" si="22"/>
        <v>0</v>
      </c>
      <c r="U76" s="103">
        <v>0</v>
      </c>
      <c r="V76" s="103">
        <v>0</v>
      </c>
      <c r="W76" s="103">
        <f t="shared" si="23"/>
        <v>0</v>
      </c>
      <c r="X76" s="103">
        <v>0</v>
      </c>
      <c r="Y76" s="84">
        <v>0</v>
      </c>
      <c r="Z76" s="85">
        <f t="shared" si="24"/>
        <v>0</v>
      </c>
      <c r="AA76" s="103">
        <f t="shared" si="25"/>
        <v>0</v>
      </c>
      <c r="AB76" s="103">
        <v>0</v>
      </c>
      <c r="AC76" s="84">
        <v>0</v>
      </c>
      <c r="AD76" s="103">
        <f t="shared" si="26"/>
        <v>0</v>
      </c>
      <c r="AE76" s="103">
        <v>0</v>
      </c>
      <c r="AF76" s="84">
        <v>0</v>
      </c>
      <c r="AG76" s="103">
        <f t="shared" si="27"/>
        <v>0</v>
      </c>
      <c r="AH76" s="103">
        <v>0</v>
      </c>
      <c r="AI76" s="84">
        <v>0</v>
      </c>
      <c r="AJ76" s="103">
        <f t="shared" si="28"/>
        <v>0</v>
      </c>
      <c r="AK76" s="103">
        <v>0</v>
      </c>
      <c r="AL76" s="84">
        <v>0</v>
      </c>
      <c r="AM76" s="103">
        <f t="shared" si="29"/>
        <v>0</v>
      </c>
      <c r="AN76" s="103">
        <v>0</v>
      </c>
      <c r="AO76" s="84">
        <v>0</v>
      </c>
    </row>
    <row r="77" spans="1:41" ht="19.5" customHeight="1">
      <c r="A77" s="83" t="s">
        <v>225</v>
      </c>
      <c r="B77" s="83" t="s">
        <v>90</v>
      </c>
      <c r="C77" s="83" t="s">
        <v>138</v>
      </c>
      <c r="D77" s="83" t="s">
        <v>227</v>
      </c>
      <c r="E77" s="103">
        <f t="shared" si="15"/>
        <v>929.13</v>
      </c>
      <c r="F77" s="103">
        <f t="shared" si="16"/>
        <v>912.86</v>
      </c>
      <c r="G77" s="103">
        <f t="shared" si="17"/>
        <v>912.86</v>
      </c>
      <c r="H77" s="103">
        <v>90.78</v>
      </c>
      <c r="I77" s="84">
        <v>822.08</v>
      </c>
      <c r="J77" s="103">
        <f t="shared" si="18"/>
        <v>0</v>
      </c>
      <c r="K77" s="103">
        <v>0</v>
      </c>
      <c r="L77" s="84">
        <v>0</v>
      </c>
      <c r="M77" s="103">
        <f t="shared" si="19"/>
        <v>0</v>
      </c>
      <c r="N77" s="103">
        <v>0</v>
      </c>
      <c r="O77" s="84">
        <v>0</v>
      </c>
      <c r="P77" s="85">
        <f t="shared" si="20"/>
        <v>0</v>
      </c>
      <c r="Q77" s="103">
        <f t="shared" si="21"/>
        <v>0</v>
      </c>
      <c r="R77" s="103">
        <v>0</v>
      </c>
      <c r="S77" s="84">
        <v>0</v>
      </c>
      <c r="T77" s="103">
        <f t="shared" si="22"/>
        <v>0</v>
      </c>
      <c r="U77" s="103">
        <v>0</v>
      </c>
      <c r="V77" s="103">
        <v>0</v>
      </c>
      <c r="W77" s="103">
        <f t="shared" si="23"/>
        <v>0</v>
      </c>
      <c r="X77" s="103">
        <v>0</v>
      </c>
      <c r="Y77" s="84">
        <v>0</v>
      </c>
      <c r="Z77" s="85">
        <f t="shared" si="24"/>
        <v>16.27</v>
      </c>
      <c r="AA77" s="103">
        <f t="shared" si="25"/>
        <v>16.27</v>
      </c>
      <c r="AB77" s="103">
        <v>0</v>
      </c>
      <c r="AC77" s="84">
        <v>16.27</v>
      </c>
      <c r="AD77" s="103">
        <f t="shared" si="26"/>
        <v>0</v>
      </c>
      <c r="AE77" s="103">
        <v>0</v>
      </c>
      <c r="AF77" s="84">
        <v>0</v>
      </c>
      <c r="AG77" s="103">
        <f t="shared" si="27"/>
        <v>0</v>
      </c>
      <c r="AH77" s="103">
        <v>0</v>
      </c>
      <c r="AI77" s="84">
        <v>0</v>
      </c>
      <c r="AJ77" s="103">
        <f t="shared" si="28"/>
        <v>0</v>
      </c>
      <c r="AK77" s="103">
        <v>0</v>
      </c>
      <c r="AL77" s="84">
        <v>0</v>
      </c>
      <c r="AM77" s="103">
        <f t="shared" si="29"/>
        <v>0</v>
      </c>
      <c r="AN77" s="103">
        <v>0</v>
      </c>
      <c r="AO77" s="84">
        <v>0</v>
      </c>
    </row>
    <row r="78" spans="1:41" ht="19.5" customHeight="1">
      <c r="A78" s="83" t="s">
        <v>36</v>
      </c>
      <c r="B78" s="83" t="s">
        <v>36</v>
      </c>
      <c r="C78" s="83" t="s">
        <v>36</v>
      </c>
      <c r="D78" s="83" t="s">
        <v>228</v>
      </c>
      <c r="E78" s="103">
        <f t="shared" si="15"/>
        <v>200.96</v>
      </c>
      <c r="F78" s="103">
        <f t="shared" si="16"/>
        <v>140.75</v>
      </c>
      <c r="G78" s="103">
        <f t="shared" si="17"/>
        <v>140.75</v>
      </c>
      <c r="H78" s="103">
        <v>0</v>
      </c>
      <c r="I78" s="84">
        <v>140.75</v>
      </c>
      <c r="J78" s="103">
        <f t="shared" si="18"/>
        <v>0</v>
      </c>
      <c r="K78" s="103">
        <v>0</v>
      </c>
      <c r="L78" s="84">
        <v>0</v>
      </c>
      <c r="M78" s="103">
        <f t="shared" si="19"/>
        <v>0</v>
      </c>
      <c r="N78" s="103">
        <v>0</v>
      </c>
      <c r="O78" s="84">
        <v>0</v>
      </c>
      <c r="P78" s="85">
        <f t="shared" si="20"/>
        <v>0</v>
      </c>
      <c r="Q78" s="103">
        <f t="shared" si="21"/>
        <v>0</v>
      </c>
      <c r="R78" s="103">
        <v>0</v>
      </c>
      <c r="S78" s="84">
        <v>0</v>
      </c>
      <c r="T78" s="103">
        <f t="shared" si="22"/>
        <v>0</v>
      </c>
      <c r="U78" s="103">
        <v>0</v>
      </c>
      <c r="V78" s="103">
        <v>0</v>
      </c>
      <c r="W78" s="103">
        <f t="shared" si="23"/>
        <v>0</v>
      </c>
      <c r="X78" s="103">
        <v>0</v>
      </c>
      <c r="Y78" s="84">
        <v>0</v>
      </c>
      <c r="Z78" s="85">
        <f t="shared" si="24"/>
        <v>60.21</v>
      </c>
      <c r="AA78" s="103">
        <f t="shared" si="25"/>
        <v>60.21</v>
      </c>
      <c r="AB78" s="103">
        <v>0</v>
      </c>
      <c r="AC78" s="84">
        <v>60.21</v>
      </c>
      <c r="AD78" s="103">
        <f t="shared" si="26"/>
        <v>0</v>
      </c>
      <c r="AE78" s="103">
        <v>0</v>
      </c>
      <c r="AF78" s="84">
        <v>0</v>
      </c>
      <c r="AG78" s="103">
        <f t="shared" si="27"/>
        <v>0</v>
      </c>
      <c r="AH78" s="103">
        <v>0</v>
      </c>
      <c r="AI78" s="84">
        <v>0</v>
      </c>
      <c r="AJ78" s="103">
        <f t="shared" si="28"/>
        <v>0</v>
      </c>
      <c r="AK78" s="103">
        <v>0</v>
      </c>
      <c r="AL78" s="84">
        <v>0</v>
      </c>
      <c r="AM78" s="103">
        <f t="shared" si="29"/>
        <v>0</v>
      </c>
      <c r="AN78" s="103">
        <v>0</v>
      </c>
      <c r="AO78" s="84">
        <v>0</v>
      </c>
    </row>
    <row r="79" spans="1:41" ht="19.5" customHeight="1">
      <c r="A79" s="83" t="s">
        <v>229</v>
      </c>
      <c r="B79" s="83" t="s">
        <v>88</v>
      </c>
      <c r="C79" s="83" t="s">
        <v>138</v>
      </c>
      <c r="D79" s="83" t="s">
        <v>230</v>
      </c>
      <c r="E79" s="103">
        <f t="shared" si="15"/>
        <v>200.96</v>
      </c>
      <c r="F79" s="103">
        <f t="shared" si="16"/>
        <v>140.75</v>
      </c>
      <c r="G79" s="103">
        <f t="shared" si="17"/>
        <v>140.75</v>
      </c>
      <c r="H79" s="103">
        <v>0</v>
      </c>
      <c r="I79" s="84">
        <v>140.75</v>
      </c>
      <c r="J79" s="103">
        <f t="shared" si="18"/>
        <v>0</v>
      </c>
      <c r="K79" s="103">
        <v>0</v>
      </c>
      <c r="L79" s="84">
        <v>0</v>
      </c>
      <c r="M79" s="103">
        <f t="shared" si="19"/>
        <v>0</v>
      </c>
      <c r="N79" s="103">
        <v>0</v>
      </c>
      <c r="O79" s="84">
        <v>0</v>
      </c>
      <c r="P79" s="85">
        <f t="shared" si="20"/>
        <v>0</v>
      </c>
      <c r="Q79" s="103">
        <f t="shared" si="21"/>
        <v>0</v>
      </c>
      <c r="R79" s="103">
        <v>0</v>
      </c>
      <c r="S79" s="84">
        <v>0</v>
      </c>
      <c r="T79" s="103">
        <f t="shared" si="22"/>
        <v>0</v>
      </c>
      <c r="U79" s="103">
        <v>0</v>
      </c>
      <c r="V79" s="103">
        <v>0</v>
      </c>
      <c r="W79" s="103">
        <f t="shared" si="23"/>
        <v>0</v>
      </c>
      <c r="X79" s="103">
        <v>0</v>
      </c>
      <c r="Y79" s="84">
        <v>0</v>
      </c>
      <c r="Z79" s="85">
        <f t="shared" si="24"/>
        <v>60.21</v>
      </c>
      <c r="AA79" s="103">
        <f t="shared" si="25"/>
        <v>60.21</v>
      </c>
      <c r="AB79" s="103">
        <v>0</v>
      </c>
      <c r="AC79" s="84">
        <v>60.21</v>
      </c>
      <c r="AD79" s="103">
        <f t="shared" si="26"/>
        <v>0</v>
      </c>
      <c r="AE79" s="103">
        <v>0</v>
      </c>
      <c r="AF79" s="84">
        <v>0</v>
      </c>
      <c r="AG79" s="103">
        <f t="shared" si="27"/>
        <v>0</v>
      </c>
      <c r="AH79" s="103">
        <v>0</v>
      </c>
      <c r="AI79" s="84">
        <v>0</v>
      </c>
      <c r="AJ79" s="103">
        <f t="shared" si="28"/>
        <v>0</v>
      </c>
      <c r="AK79" s="103">
        <v>0</v>
      </c>
      <c r="AL79" s="84">
        <v>0</v>
      </c>
      <c r="AM79" s="103">
        <f t="shared" si="29"/>
        <v>0</v>
      </c>
      <c r="AN79" s="103">
        <v>0</v>
      </c>
      <c r="AO79" s="84">
        <v>0</v>
      </c>
    </row>
    <row r="80" spans="1:41" ht="19.5" customHeight="1">
      <c r="A80" s="83" t="s">
        <v>36</v>
      </c>
      <c r="B80" s="83" t="s">
        <v>36</v>
      </c>
      <c r="C80" s="83" t="s">
        <v>36</v>
      </c>
      <c r="D80" s="83" t="s">
        <v>232</v>
      </c>
      <c r="E80" s="103">
        <f t="shared" si="15"/>
        <v>0.92</v>
      </c>
      <c r="F80" s="103">
        <f t="shared" si="16"/>
        <v>0.92</v>
      </c>
      <c r="G80" s="103">
        <f t="shared" si="17"/>
        <v>0.92</v>
      </c>
      <c r="H80" s="103">
        <v>0.92</v>
      </c>
      <c r="I80" s="84">
        <v>0</v>
      </c>
      <c r="J80" s="103">
        <f t="shared" si="18"/>
        <v>0</v>
      </c>
      <c r="K80" s="103">
        <v>0</v>
      </c>
      <c r="L80" s="84">
        <v>0</v>
      </c>
      <c r="M80" s="103">
        <f t="shared" si="19"/>
        <v>0</v>
      </c>
      <c r="N80" s="103">
        <v>0</v>
      </c>
      <c r="O80" s="84">
        <v>0</v>
      </c>
      <c r="P80" s="85">
        <f t="shared" si="20"/>
        <v>0</v>
      </c>
      <c r="Q80" s="103">
        <f t="shared" si="21"/>
        <v>0</v>
      </c>
      <c r="R80" s="103">
        <v>0</v>
      </c>
      <c r="S80" s="84">
        <v>0</v>
      </c>
      <c r="T80" s="103">
        <f t="shared" si="22"/>
        <v>0</v>
      </c>
      <c r="U80" s="103">
        <v>0</v>
      </c>
      <c r="V80" s="103">
        <v>0</v>
      </c>
      <c r="W80" s="103">
        <f t="shared" si="23"/>
        <v>0</v>
      </c>
      <c r="X80" s="103">
        <v>0</v>
      </c>
      <c r="Y80" s="84">
        <v>0</v>
      </c>
      <c r="Z80" s="85">
        <f t="shared" si="24"/>
        <v>0</v>
      </c>
      <c r="AA80" s="103">
        <f t="shared" si="25"/>
        <v>0</v>
      </c>
      <c r="AB80" s="103">
        <v>0</v>
      </c>
      <c r="AC80" s="84">
        <v>0</v>
      </c>
      <c r="AD80" s="103">
        <f t="shared" si="26"/>
        <v>0</v>
      </c>
      <c r="AE80" s="103">
        <v>0</v>
      </c>
      <c r="AF80" s="84">
        <v>0</v>
      </c>
      <c r="AG80" s="103">
        <f t="shared" si="27"/>
        <v>0</v>
      </c>
      <c r="AH80" s="103">
        <v>0</v>
      </c>
      <c r="AI80" s="84">
        <v>0</v>
      </c>
      <c r="AJ80" s="103">
        <f t="shared" si="28"/>
        <v>0</v>
      </c>
      <c r="AK80" s="103">
        <v>0</v>
      </c>
      <c r="AL80" s="84">
        <v>0</v>
      </c>
      <c r="AM80" s="103">
        <f t="shared" si="29"/>
        <v>0</v>
      </c>
      <c r="AN80" s="103">
        <v>0</v>
      </c>
      <c r="AO80" s="84">
        <v>0</v>
      </c>
    </row>
    <row r="81" spans="1:41" ht="19.5" customHeight="1">
      <c r="A81" s="83" t="s">
        <v>233</v>
      </c>
      <c r="B81" s="83" t="s">
        <v>88</v>
      </c>
      <c r="C81" s="83" t="s">
        <v>138</v>
      </c>
      <c r="D81" s="83" t="s">
        <v>234</v>
      </c>
      <c r="E81" s="103">
        <f t="shared" si="15"/>
        <v>0.08</v>
      </c>
      <c r="F81" s="103">
        <f t="shared" si="16"/>
        <v>0.08</v>
      </c>
      <c r="G81" s="103">
        <f t="shared" si="17"/>
        <v>0.08</v>
      </c>
      <c r="H81" s="103">
        <v>0.08</v>
      </c>
      <c r="I81" s="84">
        <v>0</v>
      </c>
      <c r="J81" s="103">
        <f t="shared" si="18"/>
        <v>0</v>
      </c>
      <c r="K81" s="103">
        <v>0</v>
      </c>
      <c r="L81" s="84">
        <v>0</v>
      </c>
      <c r="M81" s="103">
        <f t="shared" si="19"/>
        <v>0</v>
      </c>
      <c r="N81" s="103">
        <v>0</v>
      </c>
      <c r="O81" s="84">
        <v>0</v>
      </c>
      <c r="P81" s="85">
        <f t="shared" si="20"/>
        <v>0</v>
      </c>
      <c r="Q81" s="103">
        <f t="shared" si="21"/>
        <v>0</v>
      </c>
      <c r="R81" s="103">
        <v>0</v>
      </c>
      <c r="S81" s="84">
        <v>0</v>
      </c>
      <c r="T81" s="103">
        <f t="shared" si="22"/>
        <v>0</v>
      </c>
      <c r="U81" s="103">
        <v>0</v>
      </c>
      <c r="V81" s="103">
        <v>0</v>
      </c>
      <c r="W81" s="103">
        <f t="shared" si="23"/>
        <v>0</v>
      </c>
      <c r="X81" s="103">
        <v>0</v>
      </c>
      <c r="Y81" s="84">
        <v>0</v>
      </c>
      <c r="Z81" s="85">
        <f t="shared" si="24"/>
        <v>0</v>
      </c>
      <c r="AA81" s="103">
        <f t="shared" si="25"/>
        <v>0</v>
      </c>
      <c r="AB81" s="103">
        <v>0</v>
      </c>
      <c r="AC81" s="84">
        <v>0</v>
      </c>
      <c r="AD81" s="103">
        <f t="shared" si="26"/>
        <v>0</v>
      </c>
      <c r="AE81" s="103">
        <v>0</v>
      </c>
      <c r="AF81" s="84">
        <v>0</v>
      </c>
      <c r="AG81" s="103">
        <f t="shared" si="27"/>
        <v>0</v>
      </c>
      <c r="AH81" s="103">
        <v>0</v>
      </c>
      <c r="AI81" s="84">
        <v>0</v>
      </c>
      <c r="AJ81" s="103">
        <f t="shared" si="28"/>
        <v>0</v>
      </c>
      <c r="AK81" s="103">
        <v>0</v>
      </c>
      <c r="AL81" s="84">
        <v>0</v>
      </c>
      <c r="AM81" s="103">
        <f t="shared" si="29"/>
        <v>0</v>
      </c>
      <c r="AN81" s="103">
        <v>0</v>
      </c>
      <c r="AO81" s="84">
        <v>0</v>
      </c>
    </row>
    <row r="82" spans="1:41" ht="19.5" customHeight="1">
      <c r="A82" s="83" t="s">
        <v>233</v>
      </c>
      <c r="B82" s="83" t="s">
        <v>92</v>
      </c>
      <c r="C82" s="83" t="s">
        <v>138</v>
      </c>
      <c r="D82" s="83" t="s">
        <v>236</v>
      </c>
      <c r="E82" s="103">
        <f t="shared" si="15"/>
        <v>0.84</v>
      </c>
      <c r="F82" s="103">
        <f t="shared" si="16"/>
        <v>0.84</v>
      </c>
      <c r="G82" s="103">
        <f t="shared" si="17"/>
        <v>0.84</v>
      </c>
      <c r="H82" s="103">
        <v>0.84</v>
      </c>
      <c r="I82" s="84">
        <v>0</v>
      </c>
      <c r="J82" s="103">
        <f t="shared" si="18"/>
        <v>0</v>
      </c>
      <c r="K82" s="103">
        <v>0</v>
      </c>
      <c r="L82" s="84">
        <v>0</v>
      </c>
      <c r="M82" s="103">
        <f t="shared" si="19"/>
        <v>0</v>
      </c>
      <c r="N82" s="103">
        <v>0</v>
      </c>
      <c r="O82" s="84">
        <v>0</v>
      </c>
      <c r="P82" s="85">
        <f t="shared" si="20"/>
        <v>0</v>
      </c>
      <c r="Q82" s="103">
        <f t="shared" si="21"/>
        <v>0</v>
      </c>
      <c r="R82" s="103">
        <v>0</v>
      </c>
      <c r="S82" s="84">
        <v>0</v>
      </c>
      <c r="T82" s="103">
        <f t="shared" si="22"/>
        <v>0</v>
      </c>
      <c r="U82" s="103">
        <v>0</v>
      </c>
      <c r="V82" s="103">
        <v>0</v>
      </c>
      <c r="W82" s="103">
        <f t="shared" si="23"/>
        <v>0</v>
      </c>
      <c r="X82" s="103">
        <v>0</v>
      </c>
      <c r="Y82" s="84">
        <v>0</v>
      </c>
      <c r="Z82" s="85">
        <f t="shared" si="24"/>
        <v>0</v>
      </c>
      <c r="AA82" s="103">
        <f t="shared" si="25"/>
        <v>0</v>
      </c>
      <c r="AB82" s="103">
        <v>0</v>
      </c>
      <c r="AC82" s="84">
        <v>0</v>
      </c>
      <c r="AD82" s="103">
        <f t="shared" si="26"/>
        <v>0</v>
      </c>
      <c r="AE82" s="103">
        <v>0</v>
      </c>
      <c r="AF82" s="84">
        <v>0</v>
      </c>
      <c r="AG82" s="103">
        <f t="shared" si="27"/>
        <v>0</v>
      </c>
      <c r="AH82" s="103">
        <v>0</v>
      </c>
      <c r="AI82" s="84">
        <v>0</v>
      </c>
      <c r="AJ82" s="103">
        <f t="shared" si="28"/>
        <v>0</v>
      </c>
      <c r="AK82" s="103">
        <v>0</v>
      </c>
      <c r="AL82" s="84">
        <v>0</v>
      </c>
      <c r="AM82" s="103">
        <f t="shared" si="29"/>
        <v>0</v>
      </c>
      <c r="AN82" s="103">
        <v>0</v>
      </c>
      <c r="AO82" s="84">
        <v>0</v>
      </c>
    </row>
    <row r="83" spans="1:41" ht="19.5" customHeight="1">
      <c r="A83" s="83" t="s">
        <v>36</v>
      </c>
      <c r="B83" s="83" t="s">
        <v>36</v>
      </c>
      <c r="C83" s="83" t="s">
        <v>36</v>
      </c>
      <c r="D83" s="83" t="s">
        <v>139</v>
      </c>
      <c r="E83" s="103">
        <f t="shared" si="15"/>
        <v>2527.04</v>
      </c>
      <c r="F83" s="103">
        <f t="shared" si="16"/>
        <v>741.86</v>
      </c>
      <c r="G83" s="103">
        <f t="shared" si="17"/>
        <v>741.86</v>
      </c>
      <c r="H83" s="103">
        <v>355.81</v>
      </c>
      <c r="I83" s="84">
        <v>386.05</v>
      </c>
      <c r="J83" s="103">
        <f t="shared" si="18"/>
        <v>0</v>
      </c>
      <c r="K83" s="103">
        <v>0</v>
      </c>
      <c r="L83" s="84">
        <v>0</v>
      </c>
      <c r="M83" s="103">
        <f t="shared" si="19"/>
        <v>0</v>
      </c>
      <c r="N83" s="103">
        <v>0</v>
      </c>
      <c r="O83" s="84">
        <v>0</v>
      </c>
      <c r="P83" s="85">
        <f t="shared" si="20"/>
        <v>0</v>
      </c>
      <c r="Q83" s="103">
        <f t="shared" si="21"/>
        <v>0</v>
      </c>
      <c r="R83" s="103">
        <v>0</v>
      </c>
      <c r="S83" s="84">
        <v>0</v>
      </c>
      <c r="T83" s="103">
        <f t="shared" si="22"/>
        <v>0</v>
      </c>
      <c r="U83" s="103">
        <v>0</v>
      </c>
      <c r="V83" s="103">
        <v>0</v>
      </c>
      <c r="W83" s="103">
        <f t="shared" si="23"/>
        <v>0</v>
      </c>
      <c r="X83" s="103">
        <v>0</v>
      </c>
      <c r="Y83" s="84">
        <v>0</v>
      </c>
      <c r="Z83" s="85">
        <f t="shared" si="24"/>
        <v>1785.18</v>
      </c>
      <c r="AA83" s="103">
        <f t="shared" si="25"/>
        <v>1785.18</v>
      </c>
      <c r="AB83" s="103">
        <v>0</v>
      </c>
      <c r="AC83" s="84">
        <v>1785.18</v>
      </c>
      <c r="AD83" s="103">
        <f t="shared" si="26"/>
        <v>0</v>
      </c>
      <c r="AE83" s="103">
        <v>0</v>
      </c>
      <c r="AF83" s="84">
        <v>0</v>
      </c>
      <c r="AG83" s="103">
        <f t="shared" si="27"/>
        <v>0</v>
      </c>
      <c r="AH83" s="103">
        <v>0</v>
      </c>
      <c r="AI83" s="84">
        <v>0</v>
      </c>
      <c r="AJ83" s="103">
        <f t="shared" si="28"/>
        <v>0</v>
      </c>
      <c r="AK83" s="103">
        <v>0</v>
      </c>
      <c r="AL83" s="84">
        <v>0</v>
      </c>
      <c r="AM83" s="103">
        <f t="shared" si="29"/>
        <v>0</v>
      </c>
      <c r="AN83" s="103">
        <v>0</v>
      </c>
      <c r="AO83" s="84">
        <v>0</v>
      </c>
    </row>
    <row r="84" spans="1:41" ht="19.5" customHeight="1">
      <c r="A84" s="83" t="s">
        <v>36</v>
      </c>
      <c r="B84" s="83" t="s">
        <v>36</v>
      </c>
      <c r="C84" s="83" t="s">
        <v>36</v>
      </c>
      <c r="D84" s="83" t="s">
        <v>224</v>
      </c>
      <c r="E84" s="103">
        <f t="shared" si="15"/>
        <v>908.8999999999999</v>
      </c>
      <c r="F84" s="103">
        <f t="shared" si="16"/>
        <v>619.81</v>
      </c>
      <c r="G84" s="103">
        <f t="shared" si="17"/>
        <v>619.81</v>
      </c>
      <c r="H84" s="103">
        <v>355.76</v>
      </c>
      <c r="I84" s="84">
        <v>264.05</v>
      </c>
      <c r="J84" s="103">
        <f t="shared" si="18"/>
        <v>0</v>
      </c>
      <c r="K84" s="103">
        <v>0</v>
      </c>
      <c r="L84" s="84">
        <v>0</v>
      </c>
      <c r="M84" s="103">
        <f t="shared" si="19"/>
        <v>0</v>
      </c>
      <c r="N84" s="103">
        <v>0</v>
      </c>
      <c r="O84" s="84">
        <v>0</v>
      </c>
      <c r="P84" s="85">
        <f t="shared" si="20"/>
        <v>0</v>
      </c>
      <c r="Q84" s="103">
        <f t="shared" si="21"/>
        <v>0</v>
      </c>
      <c r="R84" s="103">
        <v>0</v>
      </c>
      <c r="S84" s="84">
        <v>0</v>
      </c>
      <c r="T84" s="103">
        <f t="shared" si="22"/>
        <v>0</v>
      </c>
      <c r="U84" s="103">
        <v>0</v>
      </c>
      <c r="V84" s="103">
        <v>0</v>
      </c>
      <c r="W84" s="103">
        <f t="shared" si="23"/>
        <v>0</v>
      </c>
      <c r="X84" s="103">
        <v>0</v>
      </c>
      <c r="Y84" s="84">
        <v>0</v>
      </c>
      <c r="Z84" s="85">
        <f t="shared" si="24"/>
        <v>289.09</v>
      </c>
      <c r="AA84" s="103">
        <f t="shared" si="25"/>
        <v>289.09</v>
      </c>
      <c r="AB84" s="103">
        <v>0</v>
      </c>
      <c r="AC84" s="84">
        <v>289.09</v>
      </c>
      <c r="AD84" s="103">
        <f t="shared" si="26"/>
        <v>0</v>
      </c>
      <c r="AE84" s="103">
        <v>0</v>
      </c>
      <c r="AF84" s="84">
        <v>0</v>
      </c>
      <c r="AG84" s="103">
        <f t="shared" si="27"/>
        <v>0</v>
      </c>
      <c r="AH84" s="103">
        <v>0</v>
      </c>
      <c r="AI84" s="84">
        <v>0</v>
      </c>
      <c r="AJ84" s="103">
        <f t="shared" si="28"/>
        <v>0</v>
      </c>
      <c r="AK84" s="103">
        <v>0</v>
      </c>
      <c r="AL84" s="84">
        <v>0</v>
      </c>
      <c r="AM84" s="103">
        <f t="shared" si="29"/>
        <v>0</v>
      </c>
      <c r="AN84" s="103">
        <v>0</v>
      </c>
      <c r="AO84" s="84">
        <v>0</v>
      </c>
    </row>
    <row r="85" spans="1:41" ht="19.5" customHeight="1">
      <c r="A85" s="83" t="s">
        <v>225</v>
      </c>
      <c r="B85" s="83" t="s">
        <v>88</v>
      </c>
      <c r="C85" s="83" t="s">
        <v>140</v>
      </c>
      <c r="D85" s="83" t="s">
        <v>226</v>
      </c>
      <c r="E85" s="103">
        <f t="shared" si="15"/>
        <v>341.53</v>
      </c>
      <c r="F85" s="103">
        <f t="shared" si="16"/>
        <v>341.53</v>
      </c>
      <c r="G85" s="103">
        <f t="shared" si="17"/>
        <v>341.53</v>
      </c>
      <c r="H85" s="103">
        <v>341.53</v>
      </c>
      <c r="I85" s="84">
        <v>0</v>
      </c>
      <c r="J85" s="103">
        <f t="shared" si="18"/>
        <v>0</v>
      </c>
      <c r="K85" s="103">
        <v>0</v>
      </c>
      <c r="L85" s="84">
        <v>0</v>
      </c>
      <c r="M85" s="103">
        <f t="shared" si="19"/>
        <v>0</v>
      </c>
      <c r="N85" s="103">
        <v>0</v>
      </c>
      <c r="O85" s="84">
        <v>0</v>
      </c>
      <c r="P85" s="85">
        <f t="shared" si="20"/>
        <v>0</v>
      </c>
      <c r="Q85" s="103">
        <f t="shared" si="21"/>
        <v>0</v>
      </c>
      <c r="R85" s="103">
        <v>0</v>
      </c>
      <c r="S85" s="84">
        <v>0</v>
      </c>
      <c r="T85" s="103">
        <f t="shared" si="22"/>
        <v>0</v>
      </c>
      <c r="U85" s="103">
        <v>0</v>
      </c>
      <c r="V85" s="103">
        <v>0</v>
      </c>
      <c r="W85" s="103">
        <f t="shared" si="23"/>
        <v>0</v>
      </c>
      <c r="X85" s="103">
        <v>0</v>
      </c>
      <c r="Y85" s="84">
        <v>0</v>
      </c>
      <c r="Z85" s="85">
        <f t="shared" si="24"/>
        <v>0</v>
      </c>
      <c r="AA85" s="103">
        <f t="shared" si="25"/>
        <v>0</v>
      </c>
      <c r="AB85" s="103">
        <v>0</v>
      </c>
      <c r="AC85" s="84">
        <v>0</v>
      </c>
      <c r="AD85" s="103">
        <f t="shared" si="26"/>
        <v>0</v>
      </c>
      <c r="AE85" s="103">
        <v>0</v>
      </c>
      <c r="AF85" s="84">
        <v>0</v>
      </c>
      <c r="AG85" s="103">
        <f t="shared" si="27"/>
        <v>0</v>
      </c>
      <c r="AH85" s="103">
        <v>0</v>
      </c>
      <c r="AI85" s="84">
        <v>0</v>
      </c>
      <c r="AJ85" s="103">
        <f t="shared" si="28"/>
        <v>0</v>
      </c>
      <c r="AK85" s="103">
        <v>0</v>
      </c>
      <c r="AL85" s="84">
        <v>0</v>
      </c>
      <c r="AM85" s="103">
        <f t="shared" si="29"/>
        <v>0</v>
      </c>
      <c r="AN85" s="103">
        <v>0</v>
      </c>
      <c r="AO85" s="84">
        <v>0</v>
      </c>
    </row>
    <row r="86" spans="1:41" ht="19.5" customHeight="1">
      <c r="A86" s="83" t="s">
        <v>225</v>
      </c>
      <c r="B86" s="83" t="s">
        <v>90</v>
      </c>
      <c r="C86" s="83" t="s">
        <v>140</v>
      </c>
      <c r="D86" s="83" t="s">
        <v>227</v>
      </c>
      <c r="E86" s="103">
        <f t="shared" si="15"/>
        <v>567.37</v>
      </c>
      <c r="F86" s="103">
        <f t="shared" si="16"/>
        <v>278.28000000000003</v>
      </c>
      <c r="G86" s="103">
        <f t="shared" si="17"/>
        <v>278.28000000000003</v>
      </c>
      <c r="H86" s="103">
        <v>14.23</v>
      </c>
      <c r="I86" s="84">
        <v>264.05</v>
      </c>
      <c r="J86" s="103">
        <f t="shared" si="18"/>
        <v>0</v>
      </c>
      <c r="K86" s="103">
        <v>0</v>
      </c>
      <c r="L86" s="84">
        <v>0</v>
      </c>
      <c r="M86" s="103">
        <f t="shared" si="19"/>
        <v>0</v>
      </c>
      <c r="N86" s="103">
        <v>0</v>
      </c>
      <c r="O86" s="84">
        <v>0</v>
      </c>
      <c r="P86" s="85">
        <f t="shared" si="20"/>
        <v>0</v>
      </c>
      <c r="Q86" s="103">
        <f t="shared" si="21"/>
        <v>0</v>
      </c>
      <c r="R86" s="103">
        <v>0</v>
      </c>
      <c r="S86" s="84">
        <v>0</v>
      </c>
      <c r="T86" s="103">
        <f t="shared" si="22"/>
        <v>0</v>
      </c>
      <c r="U86" s="103">
        <v>0</v>
      </c>
      <c r="V86" s="103">
        <v>0</v>
      </c>
      <c r="W86" s="103">
        <f t="shared" si="23"/>
        <v>0</v>
      </c>
      <c r="X86" s="103">
        <v>0</v>
      </c>
      <c r="Y86" s="84">
        <v>0</v>
      </c>
      <c r="Z86" s="85">
        <f t="shared" si="24"/>
        <v>289.09</v>
      </c>
      <c r="AA86" s="103">
        <f t="shared" si="25"/>
        <v>289.09</v>
      </c>
      <c r="AB86" s="103">
        <v>0</v>
      </c>
      <c r="AC86" s="84">
        <v>289.09</v>
      </c>
      <c r="AD86" s="103">
        <f t="shared" si="26"/>
        <v>0</v>
      </c>
      <c r="AE86" s="103">
        <v>0</v>
      </c>
      <c r="AF86" s="84">
        <v>0</v>
      </c>
      <c r="AG86" s="103">
        <f t="shared" si="27"/>
        <v>0</v>
      </c>
      <c r="AH86" s="103">
        <v>0</v>
      </c>
      <c r="AI86" s="84">
        <v>0</v>
      </c>
      <c r="AJ86" s="103">
        <f t="shared" si="28"/>
        <v>0</v>
      </c>
      <c r="AK86" s="103">
        <v>0</v>
      </c>
      <c r="AL86" s="84">
        <v>0</v>
      </c>
      <c r="AM86" s="103">
        <f t="shared" si="29"/>
        <v>0</v>
      </c>
      <c r="AN86" s="103">
        <v>0</v>
      </c>
      <c r="AO86" s="84">
        <v>0</v>
      </c>
    </row>
    <row r="87" spans="1:41" ht="19.5" customHeight="1">
      <c r="A87" s="83" t="s">
        <v>36</v>
      </c>
      <c r="B87" s="83" t="s">
        <v>36</v>
      </c>
      <c r="C87" s="83" t="s">
        <v>36</v>
      </c>
      <c r="D87" s="83" t="s">
        <v>228</v>
      </c>
      <c r="E87" s="103">
        <f t="shared" si="15"/>
        <v>1618.09</v>
      </c>
      <c r="F87" s="103">
        <f t="shared" si="16"/>
        <v>122</v>
      </c>
      <c r="G87" s="103">
        <f t="shared" si="17"/>
        <v>122</v>
      </c>
      <c r="H87" s="103">
        <v>0</v>
      </c>
      <c r="I87" s="84">
        <v>122</v>
      </c>
      <c r="J87" s="103">
        <f t="shared" si="18"/>
        <v>0</v>
      </c>
      <c r="K87" s="103">
        <v>0</v>
      </c>
      <c r="L87" s="84">
        <v>0</v>
      </c>
      <c r="M87" s="103">
        <f t="shared" si="19"/>
        <v>0</v>
      </c>
      <c r="N87" s="103">
        <v>0</v>
      </c>
      <c r="O87" s="84">
        <v>0</v>
      </c>
      <c r="P87" s="85">
        <f t="shared" si="20"/>
        <v>0</v>
      </c>
      <c r="Q87" s="103">
        <f t="shared" si="21"/>
        <v>0</v>
      </c>
      <c r="R87" s="103">
        <v>0</v>
      </c>
      <c r="S87" s="84">
        <v>0</v>
      </c>
      <c r="T87" s="103">
        <f t="shared" si="22"/>
        <v>0</v>
      </c>
      <c r="U87" s="103">
        <v>0</v>
      </c>
      <c r="V87" s="103">
        <v>0</v>
      </c>
      <c r="W87" s="103">
        <f t="shared" si="23"/>
        <v>0</v>
      </c>
      <c r="X87" s="103">
        <v>0</v>
      </c>
      <c r="Y87" s="84">
        <v>0</v>
      </c>
      <c r="Z87" s="85">
        <f t="shared" si="24"/>
        <v>1496.09</v>
      </c>
      <c r="AA87" s="103">
        <f t="shared" si="25"/>
        <v>1496.09</v>
      </c>
      <c r="AB87" s="103">
        <v>0</v>
      </c>
      <c r="AC87" s="84">
        <v>1496.09</v>
      </c>
      <c r="AD87" s="103">
        <f t="shared" si="26"/>
        <v>0</v>
      </c>
      <c r="AE87" s="103">
        <v>0</v>
      </c>
      <c r="AF87" s="84">
        <v>0</v>
      </c>
      <c r="AG87" s="103">
        <f t="shared" si="27"/>
        <v>0</v>
      </c>
      <c r="AH87" s="103">
        <v>0</v>
      </c>
      <c r="AI87" s="84">
        <v>0</v>
      </c>
      <c r="AJ87" s="103">
        <f t="shared" si="28"/>
        <v>0</v>
      </c>
      <c r="AK87" s="103">
        <v>0</v>
      </c>
      <c r="AL87" s="84">
        <v>0</v>
      </c>
      <c r="AM87" s="103">
        <f t="shared" si="29"/>
        <v>0</v>
      </c>
      <c r="AN87" s="103">
        <v>0</v>
      </c>
      <c r="AO87" s="84">
        <v>0</v>
      </c>
    </row>
    <row r="88" spans="1:41" ht="19.5" customHeight="1">
      <c r="A88" s="83" t="s">
        <v>229</v>
      </c>
      <c r="B88" s="83" t="s">
        <v>88</v>
      </c>
      <c r="C88" s="83" t="s">
        <v>140</v>
      </c>
      <c r="D88" s="83" t="s">
        <v>230</v>
      </c>
      <c r="E88" s="103">
        <f t="shared" si="15"/>
        <v>366.28999999999996</v>
      </c>
      <c r="F88" s="103">
        <f t="shared" si="16"/>
        <v>122</v>
      </c>
      <c r="G88" s="103">
        <f t="shared" si="17"/>
        <v>122</v>
      </c>
      <c r="H88" s="103">
        <v>0</v>
      </c>
      <c r="I88" s="84">
        <v>122</v>
      </c>
      <c r="J88" s="103">
        <f t="shared" si="18"/>
        <v>0</v>
      </c>
      <c r="K88" s="103">
        <v>0</v>
      </c>
      <c r="L88" s="84">
        <v>0</v>
      </c>
      <c r="M88" s="103">
        <f t="shared" si="19"/>
        <v>0</v>
      </c>
      <c r="N88" s="103">
        <v>0</v>
      </c>
      <c r="O88" s="84">
        <v>0</v>
      </c>
      <c r="P88" s="85">
        <f t="shared" si="20"/>
        <v>0</v>
      </c>
      <c r="Q88" s="103">
        <f t="shared" si="21"/>
        <v>0</v>
      </c>
      <c r="R88" s="103">
        <v>0</v>
      </c>
      <c r="S88" s="84">
        <v>0</v>
      </c>
      <c r="T88" s="103">
        <f t="shared" si="22"/>
        <v>0</v>
      </c>
      <c r="U88" s="103">
        <v>0</v>
      </c>
      <c r="V88" s="103">
        <v>0</v>
      </c>
      <c r="W88" s="103">
        <f t="shared" si="23"/>
        <v>0</v>
      </c>
      <c r="X88" s="103">
        <v>0</v>
      </c>
      <c r="Y88" s="84">
        <v>0</v>
      </c>
      <c r="Z88" s="85">
        <f t="shared" si="24"/>
        <v>244.29</v>
      </c>
      <c r="AA88" s="103">
        <f t="shared" si="25"/>
        <v>244.29</v>
      </c>
      <c r="AB88" s="103">
        <v>0</v>
      </c>
      <c r="AC88" s="84">
        <v>244.29</v>
      </c>
      <c r="AD88" s="103">
        <f t="shared" si="26"/>
        <v>0</v>
      </c>
      <c r="AE88" s="103">
        <v>0</v>
      </c>
      <c r="AF88" s="84">
        <v>0</v>
      </c>
      <c r="AG88" s="103">
        <f t="shared" si="27"/>
        <v>0</v>
      </c>
      <c r="AH88" s="103">
        <v>0</v>
      </c>
      <c r="AI88" s="84">
        <v>0</v>
      </c>
      <c r="AJ88" s="103">
        <f t="shared" si="28"/>
        <v>0</v>
      </c>
      <c r="AK88" s="103">
        <v>0</v>
      </c>
      <c r="AL88" s="84">
        <v>0</v>
      </c>
      <c r="AM88" s="103">
        <f t="shared" si="29"/>
        <v>0</v>
      </c>
      <c r="AN88" s="103">
        <v>0</v>
      </c>
      <c r="AO88" s="84">
        <v>0</v>
      </c>
    </row>
    <row r="89" spans="1:41" ht="19.5" customHeight="1">
      <c r="A89" s="83" t="s">
        <v>229</v>
      </c>
      <c r="B89" s="83" t="s">
        <v>90</v>
      </c>
      <c r="C89" s="83" t="s">
        <v>140</v>
      </c>
      <c r="D89" s="83" t="s">
        <v>231</v>
      </c>
      <c r="E89" s="103">
        <f t="shared" si="15"/>
        <v>1251.8</v>
      </c>
      <c r="F89" s="103">
        <f t="shared" si="16"/>
        <v>0</v>
      </c>
      <c r="G89" s="103">
        <f t="shared" si="17"/>
        <v>0</v>
      </c>
      <c r="H89" s="103">
        <v>0</v>
      </c>
      <c r="I89" s="84">
        <v>0</v>
      </c>
      <c r="J89" s="103">
        <f t="shared" si="18"/>
        <v>0</v>
      </c>
      <c r="K89" s="103">
        <v>0</v>
      </c>
      <c r="L89" s="84">
        <v>0</v>
      </c>
      <c r="M89" s="103">
        <f t="shared" si="19"/>
        <v>0</v>
      </c>
      <c r="N89" s="103">
        <v>0</v>
      </c>
      <c r="O89" s="84">
        <v>0</v>
      </c>
      <c r="P89" s="85">
        <f t="shared" si="20"/>
        <v>0</v>
      </c>
      <c r="Q89" s="103">
        <f t="shared" si="21"/>
        <v>0</v>
      </c>
      <c r="R89" s="103">
        <v>0</v>
      </c>
      <c r="S89" s="84">
        <v>0</v>
      </c>
      <c r="T89" s="103">
        <f t="shared" si="22"/>
        <v>0</v>
      </c>
      <c r="U89" s="103">
        <v>0</v>
      </c>
      <c r="V89" s="103">
        <v>0</v>
      </c>
      <c r="W89" s="103">
        <f t="shared" si="23"/>
        <v>0</v>
      </c>
      <c r="X89" s="103">
        <v>0</v>
      </c>
      <c r="Y89" s="84">
        <v>0</v>
      </c>
      <c r="Z89" s="85">
        <f t="shared" si="24"/>
        <v>1251.8</v>
      </c>
      <c r="AA89" s="103">
        <f t="shared" si="25"/>
        <v>1251.8</v>
      </c>
      <c r="AB89" s="103">
        <v>0</v>
      </c>
      <c r="AC89" s="84">
        <v>1251.8</v>
      </c>
      <c r="AD89" s="103">
        <f t="shared" si="26"/>
        <v>0</v>
      </c>
      <c r="AE89" s="103">
        <v>0</v>
      </c>
      <c r="AF89" s="84">
        <v>0</v>
      </c>
      <c r="AG89" s="103">
        <f t="shared" si="27"/>
        <v>0</v>
      </c>
      <c r="AH89" s="103">
        <v>0</v>
      </c>
      <c r="AI89" s="84">
        <v>0</v>
      </c>
      <c r="AJ89" s="103">
        <f t="shared" si="28"/>
        <v>0</v>
      </c>
      <c r="AK89" s="103">
        <v>0</v>
      </c>
      <c r="AL89" s="84">
        <v>0</v>
      </c>
      <c r="AM89" s="103">
        <f t="shared" si="29"/>
        <v>0</v>
      </c>
      <c r="AN89" s="103">
        <v>0</v>
      </c>
      <c r="AO89" s="84">
        <v>0</v>
      </c>
    </row>
    <row r="90" spans="1:41" ht="19.5" customHeight="1">
      <c r="A90" s="83" t="s">
        <v>36</v>
      </c>
      <c r="B90" s="83" t="s">
        <v>36</v>
      </c>
      <c r="C90" s="83" t="s">
        <v>36</v>
      </c>
      <c r="D90" s="83" t="s">
        <v>232</v>
      </c>
      <c r="E90" s="103">
        <f t="shared" si="15"/>
        <v>0.05</v>
      </c>
      <c r="F90" s="103">
        <f t="shared" si="16"/>
        <v>0.05</v>
      </c>
      <c r="G90" s="103">
        <f t="shared" si="17"/>
        <v>0.05</v>
      </c>
      <c r="H90" s="103">
        <v>0.05</v>
      </c>
      <c r="I90" s="84">
        <v>0</v>
      </c>
      <c r="J90" s="103">
        <f t="shared" si="18"/>
        <v>0</v>
      </c>
      <c r="K90" s="103">
        <v>0</v>
      </c>
      <c r="L90" s="84">
        <v>0</v>
      </c>
      <c r="M90" s="103">
        <f t="shared" si="19"/>
        <v>0</v>
      </c>
      <c r="N90" s="103">
        <v>0</v>
      </c>
      <c r="O90" s="84">
        <v>0</v>
      </c>
      <c r="P90" s="85">
        <f t="shared" si="20"/>
        <v>0</v>
      </c>
      <c r="Q90" s="103">
        <f t="shared" si="21"/>
        <v>0</v>
      </c>
      <c r="R90" s="103">
        <v>0</v>
      </c>
      <c r="S90" s="84">
        <v>0</v>
      </c>
      <c r="T90" s="103">
        <f t="shared" si="22"/>
        <v>0</v>
      </c>
      <c r="U90" s="103">
        <v>0</v>
      </c>
      <c r="V90" s="103">
        <v>0</v>
      </c>
      <c r="W90" s="103">
        <f t="shared" si="23"/>
        <v>0</v>
      </c>
      <c r="X90" s="103">
        <v>0</v>
      </c>
      <c r="Y90" s="84">
        <v>0</v>
      </c>
      <c r="Z90" s="85">
        <f t="shared" si="24"/>
        <v>0</v>
      </c>
      <c r="AA90" s="103">
        <f t="shared" si="25"/>
        <v>0</v>
      </c>
      <c r="AB90" s="103">
        <v>0</v>
      </c>
      <c r="AC90" s="84">
        <v>0</v>
      </c>
      <c r="AD90" s="103">
        <f t="shared" si="26"/>
        <v>0</v>
      </c>
      <c r="AE90" s="103">
        <v>0</v>
      </c>
      <c r="AF90" s="84">
        <v>0</v>
      </c>
      <c r="AG90" s="103">
        <f t="shared" si="27"/>
        <v>0</v>
      </c>
      <c r="AH90" s="103">
        <v>0</v>
      </c>
      <c r="AI90" s="84">
        <v>0</v>
      </c>
      <c r="AJ90" s="103">
        <f t="shared" si="28"/>
        <v>0</v>
      </c>
      <c r="AK90" s="103">
        <v>0</v>
      </c>
      <c r="AL90" s="84">
        <v>0</v>
      </c>
      <c r="AM90" s="103">
        <f t="shared" si="29"/>
        <v>0</v>
      </c>
      <c r="AN90" s="103">
        <v>0</v>
      </c>
      <c r="AO90" s="84">
        <v>0</v>
      </c>
    </row>
    <row r="91" spans="1:41" ht="19.5" customHeight="1">
      <c r="A91" s="83" t="s">
        <v>233</v>
      </c>
      <c r="B91" s="83" t="s">
        <v>88</v>
      </c>
      <c r="C91" s="83" t="s">
        <v>140</v>
      </c>
      <c r="D91" s="83" t="s">
        <v>234</v>
      </c>
      <c r="E91" s="103">
        <f t="shared" si="15"/>
        <v>0.05</v>
      </c>
      <c r="F91" s="103">
        <f t="shared" si="16"/>
        <v>0.05</v>
      </c>
      <c r="G91" s="103">
        <f t="shared" si="17"/>
        <v>0.05</v>
      </c>
      <c r="H91" s="103">
        <v>0.05</v>
      </c>
      <c r="I91" s="84">
        <v>0</v>
      </c>
      <c r="J91" s="103">
        <f t="shared" si="18"/>
        <v>0</v>
      </c>
      <c r="K91" s="103">
        <v>0</v>
      </c>
      <c r="L91" s="84">
        <v>0</v>
      </c>
      <c r="M91" s="103">
        <f t="shared" si="19"/>
        <v>0</v>
      </c>
      <c r="N91" s="103">
        <v>0</v>
      </c>
      <c r="O91" s="84">
        <v>0</v>
      </c>
      <c r="P91" s="85">
        <f t="shared" si="20"/>
        <v>0</v>
      </c>
      <c r="Q91" s="103">
        <f t="shared" si="21"/>
        <v>0</v>
      </c>
      <c r="R91" s="103">
        <v>0</v>
      </c>
      <c r="S91" s="84">
        <v>0</v>
      </c>
      <c r="T91" s="103">
        <f t="shared" si="22"/>
        <v>0</v>
      </c>
      <c r="U91" s="103">
        <v>0</v>
      </c>
      <c r="V91" s="103">
        <v>0</v>
      </c>
      <c r="W91" s="103">
        <f t="shared" si="23"/>
        <v>0</v>
      </c>
      <c r="X91" s="103">
        <v>0</v>
      </c>
      <c r="Y91" s="84">
        <v>0</v>
      </c>
      <c r="Z91" s="85">
        <f t="shared" si="24"/>
        <v>0</v>
      </c>
      <c r="AA91" s="103">
        <f t="shared" si="25"/>
        <v>0</v>
      </c>
      <c r="AB91" s="103">
        <v>0</v>
      </c>
      <c r="AC91" s="84">
        <v>0</v>
      </c>
      <c r="AD91" s="103">
        <f t="shared" si="26"/>
        <v>0</v>
      </c>
      <c r="AE91" s="103">
        <v>0</v>
      </c>
      <c r="AF91" s="84">
        <v>0</v>
      </c>
      <c r="AG91" s="103">
        <f t="shared" si="27"/>
        <v>0</v>
      </c>
      <c r="AH91" s="103">
        <v>0</v>
      </c>
      <c r="AI91" s="84">
        <v>0</v>
      </c>
      <c r="AJ91" s="103">
        <f t="shared" si="28"/>
        <v>0</v>
      </c>
      <c r="AK91" s="103">
        <v>0</v>
      </c>
      <c r="AL91" s="84">
        <v>0</v>
      </c>
      <c r="AM91" s="103">
        <f t="shared" si="29"/>
        <v>0</v>
      </c>
      <c r="AN91" s="103">
        <v>0</v>
      </c>
      <c r="AO91" s="84">
        <v>0</v>
      </c>
    </row>
    <row r="92" spans="1:41" ht="19.5" customHeight="1">
      <c r="A92" s="83" t="s">
        <v>36</v>
      </c>
      <c r="B92" s="83" t="s">
        <v>36</v>
      </c>
      <c r="C92" s="83" t="s">
        <v>36</v>
      </c>
      <c r="D92" s="83" t="s">
        <v>141</v>
      </c>
      <c r="E92" s="103">
        <f t="shared" si="15"/>
        <v>1699.9099999999999</v>
      </c>
      <c r="F92" s="103">
        <f t="shared" si="16"/>
        <v>1671.83</v>
      </c>
      <c r="G92" s="103">
        <f t="shared" si="17"/>
        <v>1671.83</v>
      </c>
      <c r="H92" s="103">
        <v>1293.33</v>
      </c>
      <c r="I92" s="84">
        <v>378.5</v>
      </c>
      <c r="J92" s="103">
        <f t="shared" si="18"/>
        <v>0</v>
      </c>
      <c r="K92" s="103">
        <v>0</v>
      </c>
      <c r="L92" s="84">
        <v>0</v>
      </c>
      <c r="M92" s="103">
        <f t="shared" si="19"/>
        <v>0</v>
      </c>
      <c r="N92" s="103">
        <v>0</v>
      </c>
      <c r="O92" s="84">
        <v>0</v>
      </c>
      <c r="P92" s="85">
        <f t="shared" si="20"/>
        <v>0</v>
      </c>
      <c r="Q92" s="103">
        <f t="shared" si="21"/>
        <v>0</v>
      </c>
      <c r="R92" s="103">
        <v>0</v>
      </c>
      <c r="S92" s="84">
        <v>0</v>
      </c>
      <c r="T92" s="103">
        <f t="shared" si="22"/>
        <v>0</v>
      </c>
      <c r="U92" s="103">
        <v>0</v>
      </c>
      <c r="V92" s="103">
        <v>0</v>
      </c>
      <c r="W92" s="103">
        <f t="shared" si="23"/>
        <v>0</v>
      </c>
      <c r="X92" s="103">
        <v>0</v>
      </c>
      <c r="Y92" s="84">
        <v>0</v>
      </c>
      <c r="Z92" s="85">
        <f t="shared" si="24"/>
        <v>28.08</v>
      </c>
      <c r="AA92" s="103">
        <f t="shared" si="25"/>
        <v>28.08</v>
      </c>
      <c r="AB92" s="103">
        <v>0</v>
      </c>
      <c r="AC92" s="84">
        <v>28.08</v>
      </c>
      <c r="AD92" s="103">
        <f t="shared" si="26"/>
        <v>0</v>
      </c>
      <c r="AE92" s="103">
        <v>0</v>
      </c>
      <c r="AF92" s="84">
        <v>0</v>
      </c>
      <c r="AG92" s="103">
        <f t="shared" si="27"/>
        <v>0</v>
      </c>
      <c r="AH92" s="103">
        <v>0</v>
      </c>
      <c r="AI92" s="84">
        <v>0</v>
      </c>
      <c r="AJ92" s="103">
        <f t="shared" si="28"/>
        <v>0</v>
      </c>
      <c r="AK92" s="103">
        <v>0</v>
      </c>
      <c r="AL92" s="84">
        <v>0</v>
      </c>
      <c r="AM92" s="103">
        <f t="shared" si="29"/>
        <v>0</v>
      </c>
      <c r="AN92" s="103">
        <v>0</v>
      </c>
      <c r="AO92" s="84">
        <v>0</v>
      </c>
    </row>
    <row r="93" spans="1:41" ht="19.5" customHeight="1">
      <c r="A93" s="83" t="s">
        <v>36</v>
      </c>
      <c r="B93" s="83" t="s">
        <v>36</v>
      </c>
      <c r="C93" s="83" t="s">
        <v>36</v>
      </c>
      <c r="D93" s="83" t="s">
        <v>224</v>
      </c>
      <c r="E93" s="103">
        <f t="shared" si="15"/>
        <v>1313.47</v>
      </c>
      <c r="F93" s="103">
        <f t="shared" si="16"/>
        <v>1285.39</v>
      </c>
      <c r="G93" s="103">
        <f t="shared" si="17"/>
        <v>1285.39</v>
      </c>
      <c r="H93" s="103">
        <v>1250.39</v>
      </c>
      <c r="I93" s="84">
        <v>35</v>
      </c>
      <c r="J93" s="103">
        <f t="shared" si="18"/>
        <v>0</v>
      </c>
      <c r="K93" s="103">
        <v>0</v>
      </c>
      <c r="L93" s="84">
        <v>0</v>
      </c>
      <c r="M93" s="103">
        <f t="shared" si="19"/>
        <v>0</v>
      </c>
      <c r="N93" s="103">
        <v>0</v>
      </c>
      <c r="O93" s="84">
        <v>0</v>
      </c>
      <c r="P93" s="85">
        <f t="shared" si="20"/>
        <v>0</v>
      </c>
      <c r="Q93" s="103">
        <f t="shared" si="21"/>
        <v>0</v>
      </c>
      <c r="R93" s="103">
        <v>0</v>
      </c>
      <c r="S93" s="84">
        <v>0</v>
      </c>
      <c r="T93" s="103">
        <f t="shared" si="22"/>
        <v>0</v>
      </c>
      <c r="U93" s="103">
        <v>0</v>
      </c>
      <c r="V93" s="103">
        <v>0</v>
      </c>
      <c r="W93" s="103">
        <f t="shared" si="23"/>
        <v>0</v>
      </c>
      <c r="X93" s="103">
        <v>0</v>
      </c>
      <c r="Y93" s="84">
        <v>0</v>
      </c>
      <c r="Z93" s="85">
        <f t="shared" si="24"/>
        <v>28.08</v>
      </c>
      <c r="AA93" s="103">
        <f t="shared" si="25"/>
        <v>28.08</v>
      </c>
      <c r="AB93" s="103">
        <v>0</v>
      </c>
      <c r="AC93" s="84">
        <v>28.08</v>
      </c>
      <c r="AD93" s="103">
        <f t="shared" si="26"/>
        <v>0</v>
      </c>
      <c r="AE93" s="103">
        <v>0</v>
      </c>
      <c r="AF93" s="84">
        <v>0</v>
      </c>
      <c r="AG93" s="103">
        <f t="shared" si="27"/>
        <v>0</v>
      </c>
      <c r="AH93" s="103">
        <v>0</v>
      </c>
      <c r="AI93" s="84">
        <v>0</v>
      </c>
      <c r="AJ93" s="103">
        <f t="shared" si="28"/>
        <v>0</v>
      </c>
      <c r="AK93" s="103">
        <v>0</v>
      </c>
      <c r="AL93" s="84">
        <v>0</v>
      </c>
      <c r="AM93" s="103">
        <f t="shared" si="29"/>
        <v>0</v>
      </c>
      <c r="AN93" s="103">
        <v>0</v>
      </c>
      <c r="AO93" s="84">
        <v>0</v>
      </c>
    </row>
    <row r="94" spans="1:41" ht="19.5" customHeight="1">
      <c r="A94" s="83" t="s">
        <v>225</v>
      </c>
      <c r="B94" s="83" t="s">
        <v>88</v>
      </c>
      <c r="C94" s="83" t="s">
        <v>142</v>
      </c>
      <c r="D94" s="83" t="s">
        <v>226</v>
      </c>
      <c r="E94" s="103">
        <f t="shared" si="15"/>
        <v>1175.33</v>
      </c>
      <c r="F94" s="103">
        <f t="shared" si="16"/>
        <v>1175.33</v>
      </c>
      <c r="G94" s="103">
        <f t="shared" si="17"/>
        <v>1175.33</v>
      </c>
      <c r="H94" s="103">
        <v>1175.33</v>
      </c>
      <c r="I94" s="84">
        <v>0</v>
      </c>
      <c r="J94" s="103">
        <f t="shared" si="18"/>
        <v>0</v>
      </c>
      <c r="K94" s="103">
        <v>0</v>
      </c>
      <c r="L94" s="84">
        <v>0</v>
      </c>
      <c r="M94" s="103">
        <f t="shared" si="19"/>
        <v>0</v>
      </c>
      <c r="N94" s="103">
        <v>0</v>
      </c>
      <c r="O94" s="84">
        <v>0</v>
      </c>
      <c r="P94" s="85">
        <f t="shared" si="20"/>
        <v>0</v>
      </c>
      <c r="Q94" s="103">
        <f t="shared" si="21"/>
        <v>0</v>
      </c>
      <c r="R94" s="103">
        <v>0</v>
      </c>
      <c r="S94" s="84">
        <v>0</v>
      </c>
      <c r="T94" s="103">
        <f t="shared" si="22"/>
        <v>0</v>
      </c>
      <c r="U94" s="103">
        <v>0</v>
      </c>
      <c r="V94" s="103">
        <v>0</v>
      </c>
      <c r="W94" s="103">
        <f t="shared" si="23"/>
        <v>0</v>
      </c>
      <c r="X94" s="103">
        <v>0</v>
      </c>
      <c r="Y94" s="84">
        <v>0</v>
      </c>
      <c r="Z94" s="85">
        <f t="shared" si="24"/>
        <v>0</v>
      </c>
      <c r="AA94" s="103">
        <f t="shared" si="25"/>
        <v>0</v>
      </c>
      <c r="AB94" s="103">
        <v>0</v>
      </c>
      <c r="AC94" s="84">
        <v>0</v>
      </c>
      <c r="AD94" s="103">
        <f t="shared" si="26"/>
        <v>0</v>
      </c>
      <c r="AE94" s="103">
        <v>0</v>
      </c>
      <c r="AF94" s="84">
        <v>0</v>
      </c>
      <c r="AG94" s="103">
        <f t="shared" si="27"/>
        <v>0</v>
      </c>
      <c r="AH94" s="103">
        <v>0</v>
      </c>
      <c r="AI94" s="84">
        <v>0</v>
      </c>
      <c r="AJ94" s="103">
        <f t="shared" si="28"/>
        <v>0</v>
      </c>
      <c r="AK94" s="103">
        <v>0</v>
      </c>
      <c r="AL94" s="84">
        <v>0</v>
      </c>
      <c r="AM94" s="103">
        <f t="shared" si="29"/>
        <v>0</v>
      </c>
      <c r="AN94" s="103">
        <v>0</v>
      </c>
      <c r="AO94" s="84">
        <v>0</v>
      </c>
    </row>
    <row r="95" spans="1:41" ht="19.5" customHeight="1">
      <c r="A95" s="83" t="s">
        <v>225</v>
      </c>
      <c r="B95" s="83" t="s">
        <v>90</v>
      </c>
      <c r="C95" s="83" t="s">
        <v>142</v>
      </c>
      <c r="D95" s="83" t="s">
        <v>227</v>
      </c>
      <c r="E95" s="103">
        <f t="shared" si="15"/>
        <v>138.14</v>
      </c>
      <c r="F95" s="103">
        <f t="shared" si="16"/>
        <v>110.06</v>
      </c>
      <c r="G95" s="103">
        <f t="shared" si="17"/>
        <v>110.06</v>
      </c>
      <c r="H95" s="103">
        <v>75.06</v>
      </c>
      <c r="I95" s="84">
        <v>35</v>
      </c>
      <c r="J95" s="103">
        <f t="shared" si="18"/>
        <v>0</v>
      </c>
      <c r="K95" s="103">
        <v>0</v>
      </c>
      <c r="L95" s="84">
        <v>0</v>
      </c>
      <c r="M95" s="103">
        <f t="shared" si="19"/>
        <v>0</v>
      </c>
      <c r="N95" s="103">
        <v>0</v>
      </c>
      <c r="O95" s="84">
        <v>0</v>
      </c>
      <c r="P95" s="85">
        <f t="shared" si="20"/>
        <v>0</v>
      </c>
      <c r="Q95" s="103">
        <f t="shared" si="21"/>
        <v>0</v>
      </c>
      <c r="R95" s="103">
        <v>0</v>
      </c>
      <c r="S95" s="84">
        <v>0</v>
      </c>
      <c r="T95" s="103">
        <f t="shared" si="22"/>
        <v>0</v>
      </c>
      <c r="U95" s="103">
        <v>0</v>
      </c>
      <c r="V95" s="103">
        <v>0</v>
      </c>
      <c r="W95" s="103">
        <f t="shared" si="23"/>
        <v>0</v>
      </c>
      <c r="X95" s="103">
        <v>0</v>
      </c>
      <c r="Y95" s="84">
        <v>0</v>
      </c>
      <c r="Z95" s="85">
        <f t="shared" si="24"/>
        <v>28.08</v>
      </c>
      <c r="AA95" s="103">
        <f t="shared" si="25"/>
        <v>28.08</v>
      </c>
      <c r="AB95" s="103">
        <v>0</v>
      </c>
      <c r="AC95" s="84">
        <v>28.08</v>
      </c>
      <c r="AD95" s="103">
        <f t="shared" si="26"/>
        <v>0</v>
      </c>
      <c r="AE95" s="103">
        <v>0</v>
      </c>
      <c r="AF95" s="84">
        <v>0</v>
      </c>
      <c r="AG95" s="103">
        <f t="shared" si="27"/>
        <v>0</v>
      </c>
      <c r="AH95" s="103">
        <v>0</v>
      </c>
      <c r="AI95" s="84">
        <v>0</v>
      </c>
      <c r="AJ95" s="103">
        <f t="shared" si="28"/>
        <v>0</v>
      </c>
      <c r="AK95" s="103">
        <v>0</v>
      </c>
      <c r="AL95" s="84">
        <v>0</v>
      </c>
      <c r="AM95" s="103">
        <f t="shared" si="29"/>
        <v>0</v>
      </c>
      <c r="AN95" s="103">
        <v>0</v>
      </c>
      <c r="AO95" s="84">
        <v>0</v>
      </c>
    </row>
    <row r="96" spans="1:41" ht="19.5" customHeight="1">
      <c r="A96" s="83" t="s">
        <v>36</v>
      </c>
      <c r="B96" s="83" t="s">
        <v>36</v>
      </c>
      <c r="C96" s="83" t="s">
        <v>36</v>
      </c>
      <c r="D96" s="83" t="s">
        <v>228</v>
      </c>
      <c r="E96" s="103">
        <f t="shared" si="15"/>
        <v>343.5</v>
      </c>
      <c r="F96" s="103">
        <f t="shared" si="16"/>
        <v>343.5</v>
      </c>
      <c r="G96" s="103">
        <f t="shared" si="17"/>
        <v>343.5</v>
      </c>
      <c r="H96" s="103">
        <v>0</v>
      </c>
      <c r="I96" s="84">
        <v>343.5</v>
      </c>
      <c r="J96" s="103">
        <f t="shared" si="18"/>
        <v>0</v>
      </c>
      <c r="K96" s="103">
        <v>0</v>
      </c>
      <c r="L96" s="84">
        <v>0</v>
      </c>
      <c r="M96" s="103">
        <f t="shared" si="19"/>
        <v>0</v>
      </c>
      <c r="N96" s="103">
        <v>0</v>
      </c>
      <c r="O96" s="84">
        <v>0</v>
      </c>
      <c r="P96" s="85">
        <f t="shared" si="20"/>
        <v>0</v>
      </c>
      <c r="Q96" s="103">
        <f t="shared" si="21"/>
        <v>0</v>
      </c>
      <c r="R96" s="103">
        <v>0</v>
      </c>
      <c r="S96" s="84">
        <v>0</v>
      </c>
      <c r="T96" s="103">
        <f t="shared" si="22"/>
        <v>0</v>
      </c>
      <c r="U96" s="103">
        <v>0</v>
      </c>
      <c r="V96" s="103">
        <v>0</v>
      </c>
      <c r="W96" s="103">
        <f t="shared" si="23"/>
        <v>0</v>
      </c>
      <c r="X96" s="103">
        <v>0</v>
      </c>
      <c r="Y96" s="84">
        <v>0</v>
      </c>
      <c r="Z96" s="85">
        <f t="shared" si="24"/>
        <v>0</v>
      </c>
      <c r="AA96" s="103">
        <f t="shared" si="25"/>
        <v>0</v>
      </c>
      <c r="AB96" s="103">
        <v>0</v>
      </c>
      <c r="AC96" s="84">
        <v>0</v>
      </c>
      <c r="AD96" s="103">
        <f t="shared" si="26"/>
        <v>0</v>
      </c>
      <c r="AE96" s="103">
        <v>0</v>
      </c>
      <c r="AF96" s="84">
        <v>0</v>
      </c>
      <c r="AG96" s="103">
        <f t="shared" si="27"/>
        <v>0</v>
      </c>
      <c r="AH96" s="103">
        <v>0</v>
      </c>
      <c r="AI96" s="84">
        <v>0</v>
      </c>
      <c r="AJ96" s="103">
        <f t="shared" si="28"/>
        <v>0</v>
      </c>
      <c r="AK96" s="103">
        <v>0</v>
      </c>
      <c r="AL96" s="84">
        <v>0</v>
      </c>
      <c r="AM96" s="103">
        <f t="shared" si="29"/>
        <v>0</v>
      </c>
      <c r="AN96" s="103">
        <v>0</v>
      </c>
      <c r="AO96" s="84">
        <v>0</v>
      </c>
    </row>
    <row r="97" spans="1:41" ht="19.5" customHeight="1">
      <c r="A97" s="83" t="s">
        <v>229</v>
      </c>
      <c r="B97" s="83" t="s">
        <v>88</v>
      </c>
      <c r="C97" s="83" t="s">
        <v>142</v>
      </c>
      <c r="D97" s="83" t="s">
        <v>230</v>
      </c>
      <c r="E97" s="103">
        <f t="shared" si="15"/>
        <v>343.5</v>
      </c>
      <c r="F97" s="103">
        <f t="shared" si="16"/>
        <v>343.5</v>
      </c>
      <c r="G97" s="103">
        <f t="shared" si="17"/>
        <v>343.5</v>
      </c>
      <c r="H97" s="103">
        <v>0</v>
      </c>
      <c r="I97" s="84">
        <v>343.5</v>
      </c>
      <c r="J97" s="103">
        <f t="shared" si="18"/>
        <v>0</v>
      </c>
      <c r="K97" s="103">
        <v>0</v>
      </c>
      <c r="L97" s="84">
        <v>0</v>
      </c>
      <c r="M97" s="103">
        <f t="shared" si="19"/>
        <v>0</v>
      </c>
      <c r="N97" s="103">
        <v>0</v>
      </c>
      <c r="O97" s="84">
        <v>0</v>
      </c>
      <c r="P97" s="85">
        <f t="shared" si="20"/>
        <v>0</v>
      </c>
      <c r="Q97" s="103">
        <f t="shared" si="21"/>
        <v>0</v>
      </c>
      <c r="R97" s="103">
        <v>0</v>
      </c>
      <c r="S97" s="84">
        <v>0</v>
      </c>
      <c r="T97" s="103">
        <f t="shared" si="22"/>
        <v>0</v>
      </c>
      <c r="U97" s="103">
        <v>0</v>
      </c>
      <c r="V97" s="103">
        <v>0</v>
      </c>
      <c r="W97" s="103">
        <f t="shared" si="23"/>
        <v>0</v>
      </c>
      <c r="X97" s="103">
        <v>0</v>
      </c>
      <c r="Y97" s="84">
        <v>0</v>
      </c>
      <c r="Z97" s="85">
        <f t="shared" si="24"/>
        <v>0</v>
      </c>
      <c r="AA97" s="103">
        <f t="shared" si="25"/>
        <v>0</v>
      </c>
      <c r="AB97" s="103">
        <v>0</v>
      </c>
      <c r="AC97" s="84">
        <v>0</v>
      </c>
      <c r="AD97" s="103">
        <f t="shared" si="26"/>
        <v>0</v>
      </c>
      <c r="AE97" s="103">
        <v>0</v>
      </c>
      <c r="AF97" s="84">
        <v>0</v>
      </c>
      <c r="AG97" s="103">
        <f t="shared" si="27"/>
        <v>0</v>
      </c>
      <c r="AH97" s="103">
        <v>0</v>
      </c>
      <c r="AI97" s="84">
        <v>0</v>
      </c>
      <c r="AJ97" s="103">
        <f t="shared" si="28"/>
        <v>0</v>
      </c>
      <c r="AK97" s="103">
        <v>0</v>
      </c>
      <c r="AL97" s="84">
        <v>0</v>
      </c>
      <c r="AM97" s="103">
        <f t="shared" si="29"/>
        <v>0</v>
      </c>
      <c r="AN97" s="103">
        <v>0</v>
      </c>
      <c r="AO97" s="84">
        <v>0</v>
      </c>
    </row>
    <row r="98" spans="1:41" ht="19.5" customHeight="1">
      <c r="A98" s="83" t="s">
        <v>36</v>
      </c>
      <c r="B98" s="83" t="s">
        <v>36</v>
      </c>
      <c r="C98" s="83" t="s">
        <v>36</v>
      </c>
      <c r="D98" s="83" t="s">
        <v>232</v>
      </c>
      <c r="E98" s="103">
        <f t="shared" si="15"/>
        <v>42.94</v>
      </c>
      <c r="F98" s="103">
        <f t="shared" si="16"/>
        <v>42.94</v>
      </c>
      <c r="G98" s="103">
        <f t="shared" si="17"/>
        <v>42.94</v>
      </c>
      <c r="H98" s="103">
        <v>42.94</v>
      </c>
      <c r="I98" s="84">
        <v>0</v>
      </c>
      <c r="J98" s="103">
        <f t="shared" si="18"/>
        <v>0</v>
      </c>
      <c r="K98" s="103">
        <v>0</v>
      </c>
      <c r="L98" s="84">
        <v>0</v>
      </c>
      <c r="M98" s="103">
        <f t="shared" si="19"/>
        <v>0</v>
      </c>
      <c r="N98" s="103">
        <v>0</v>
      </c>
      <c r="O98" s="84">
        <v>0</v>
      </c>
      <c r="P98" s="85">
        <f t="shared" si="20"/>
        <v>0</v>
      </c>
      <c r="Q98" s="103">
        <f t="shared" si="21"/>
        <v>0</v>
      </c>
      <c r="R98" s="103">
        <v>0</v>
      </c>
      <c r="S98" s="84">
        <v>0</v>
      </c>
      <c r="T98" s="103">
        <f t="shared" si="22"/>
        <v>0</v>
      </c>
      <c r="U98" s="103">
        <v>0</v>
      </c>
      <c r="V98" s="103">
        <v>0</v>
      </c>
      <c r="W98" s="103">
        <f t="shared" si="23"/>
        <v>0</v>
      </c>
      <c r="X98" s="103">
        <v>0</v>
      </c>
      <c r="Y98" s="84">
        <v>0</v>
      </c>
      <c r="Z98" s="85">
        <f t="shared" si="24"/>
        <v>0</v>
      </c>
      <c r="AA98" s="103">
        <f t="shared" si="25"/>
        <v>0</v>
      </c>
      <c r="AB98" s="103">
        <v>0</v>
      </c>
      <c r="AC98" s="84">
        <v>0</v>
      </c>
      <c r="AD98" s="103">
        <f t="shared" si="26"/>
        <v>0</v>
      </c>
      <c r="AE98" s="103">
        <v>0</v>
      </c>
      <c r="AF98" s="84">
        <v>0</v>
      </c>
      <c r="AG98" s="103">
        <f t="shared" si="27"/>
        <v>0</v>
      </c>
      <c r="AH98" s="103">
        <v>0</v>
      </c>
      <c r="AI98" s="84">
        <v>0</v>
      </c>
      <c r="AJ98" s="103">
        <f t="shared" si="28"/>
        <v>0</v>
      </c>
      <c r="AK98" s="103">
        <v>0</v>
      </c>
      <c r="AL98" s="84">
        <v>0</v>
      </c>
      <c r="AM98" s="103">
        <f t="shared" si="29"/>
        <v>0</v>
      </c>
      <c r="AN98" s="103">
        <v>0</v>
      </c>
      <c r="AO98" s="84">
        <v>0</v>
      </c>
    </row>
    <row r="99" spans="1:41" ht="19.5" customHeight="1">
      <c r="A99" s="83" t="s">
        <v>233</v>
      </c>
      <c r="B99" s="83" t="s">
        <v>88</v>
      </c>
      <c r="C99" s="83" t="s">
        <v>142</v>
      </c>
      <c r="D99" s="83" t="s">
        <v>234</v>
      </c>
      <c r="E99" s="103">
        <f t="shared" si="15"/>
        <v>0.06</v>
      </c>
      <c r="F99" s="103">
        <f t="shared" si="16"/>
        <v>0.06</v>
      </c>
      <c r="G99" s="103">
        <f t="shared" si="17"/>
        <v>0.06</v>
      </c>
      <c r="H99" s="103">
        <v>0.06</v>
      </c>
      <c r="I99" s="84">
        <v>0</v>
      </c>
      <c r="J99" s="103">
        <f t="shared" si="18"/>
        <v>0</v>
      </c>
      <c r="K99" s="103">
        <v>0</v>
      </c>
      <c r="L99" s="84">
        <v>0</v>
      </c>
      <c r="M99" s="103">
        <f t="shared" si="19"/>
        <v>0</v>
      </c>
      <c r="N99" s="103">
        <v>0</v>
      </c>
      <c r="O99" s="84">
        <v>0</v>
      </c>
      <c r="P99" s="85">
        <f t="shared" si="20"/>
        <v>0</v>
      </c>
      <c r="Q99" s="103">
        <f t="shared" si="21"/>
        <v>0</v>
      </c>
      <c r="R99" s="103">
        <v>0</v>
      </c>
      <c r="S99" s="84">
        <v>0</v>
      </c>
      <c r="T99" s="103">
        <f t="shared" si="22"/>
        <v>0</v>
      </c>
      <c r="U99" s="103">
        <v>0</v>
      </c>
      <c r="V99" s="103">
        <v>0</v>
      </c>
      <c r="W99" s="103">
        <f t="shared" si="23"/>
        <v>0</v>
      </c>
      <c r="X99" s="103">
        <v>0</v>
      </c>
      <c r="Y99" s="84">
        <v>0</v>
      </c>
      <c r="Z99" s="85">
        <f t="shared" si="24"/>
        <v>0</v>
      </c>
      <c r="AA99" s="103">
        <f t="shared" si="25"/>
        <v>0</v>
      </c>
      <c r="AB99" s="103">
        <v>0</v>
      </c>
      <c r="AC99" s="84">
        <v>0</v>
      </c>
      <c r="AD99" s="103">
        <f t="shared" si="26"/>
        <v>0</v>
      </c>
      <c r="AE99" s="103">
        <v>0</v>
      </c>
      <c r="AF99" s="84">
        <v>0</v>
      </c>
      <c r="AG99" s="103">
        <f t="shared" si="27"/>
        <v>0</v>
      </c>
      <c r="AH99" s="103">
        <v>0</v>
      </c>
      <c r="AI99" s="84">
        <v>0</v>
      </c>
      <c r="AJ99" s="103">
        <f t="shared" si="28"/>
        <v>0</v>
      </c>
      <c r="AK99" s="103">
        <v>0</v>
      </c>
      <c r="AL99" s="84">
        <v>0</v>
      </c>
      <c r="AM99" s="103">
        <f t="shared" si="29"/>
        <v>0</v>
      </c>
      <c r="AN99" s="103">
        <v>0</v>
      </c>
      <c r="AO99" s="84">
        <v>0</v>
      </c>
    </row>
    <row r="100" spans="1:41" ht="19.5" customHeight="1">
      <c r="A100" s="83" t="s">
        <v>233</v>
      </c>
      <c r="B100" s="83" t="s">
        <v>98</v>
      </c>
      <c r="C100" s="83" t="s">
        <v>142</v>
      </c>
      <c r="D100" s="83" t="s">
        <v>235</v>
      </c>
      <c r="E100" s="103">
        <f t="shared" si="15"/>
        <v>9.36</v>
      </c>
      <c r="F100" s="103">
        <f t="shared" si="16"/>
        <v>9.36</v>
      </c>
      <c r="G100" s="103">
        <f t="shared" si="17"/>
        <v>9.36</v>
      </c>
      <c r="H100" s="103">
        <v>9.36</v>
      </c>
      <c r="I100" s="84">
        <v>0</v>
      </c>
      <c r="J100" s="103">
        <f t="shared" si="18"/>
        <v>0</v>
      </c>
      <c r="K100" s="103">
        <v>0</v>
      </c>
      <c r="L100" s="84">
        <v>0</v>
      </c>
      <c r="M100" s="103">
        <f t="shared" si="19"/>
        <v>0</v>
      </c>
      <c r="N100" s="103">
        <v>0</v>
      </c>
      <c r="O100" s="84">
        <v>0</v>
      </c>
      <c r="P100" s="85">
        <f t="shared" si="20"/>
        <v>0</v>
      </c>
      <c r="Q100" s="103">
        <f t="shared" si="21"/>
        <v>0</v>
      </c>
      <c r="R100" s="103">
        <v>0</v>
      </c>
      <c r="S100" s="84">
        <v>0</v>
      </c>
      <c r="T100" s="103">
        <f t="shared" si="22"/>
        <v>0</v>
      </c>
      <c r="U100" s="103">
        <v>0</v>
      </c>
      <c r="V100" s="103">
        <v>0</v>
      </c>
      <c r="W100" s="103">
        <f t="shared" si="23"/>
        <v>0</v>
      </c>
      <c r="X100" s="103">
        <v>0</v>
      </c>
      <c r="Y100" s="84">
        <v>0</v>
      </c>
      <c r="Z100" s="85">
        <f t="shared" si="24"/>
        <v>0</v>
      </c>
      <c r="AA100" s="103">
        <f t="shared" si="25"/>
        <v>0</v>
      </c>
      <c r="AB100" s="103">
        <v>0</v>
      </c>
      <c r="AC100" s="84">
        <v>0</v>
      </c>
      <c r="AD100" s="103">
        <f t="shared" si="26"/>
        <v>0</v>
      </c>
      <c r="AE100" s="103">
        <v>0</v>
      </c>
      <c r="AF100" s="84">
        <v>0</v>
      </c>
      <c r="AG100" s="103">
        <f t="shared" si="27"/>
        <v>0</v>
      </c>
      <c r="AH100" s="103">
        <v>0</v>
      </c>
      <c r="AI100" s="84">
        <v>0</v>
      </c>
      <c r="AJ100" s="103">
        <f t="shared" si="28"/>
        <v>0</v>
      </c>
      <c r="AK100" s="103">
        <v>0</v>
      </c>
      <c r="AL100" s="84">
        <v>0</v>
      </c>
      <c r="AM100" s="103">
        <f t="shared" si="29"/>
        <v>0</v>
      </c>
      <c r="AN100" s="103">
        <v>0</v>
      </c>
      <c r="AO100" s="84">
        <v>0</v>
      </c>
    </row>
    <row r="101" spans="1:41" ht="19.5" customHeight="1">
      <c r="A101" s="83" t="s">
        <v>233</v>
      </c>
      <c r="B101" s="83" t="s">
        <v>92</v>
      </c>
      <c r="C101" s="83" t="s">
        <v>142</v>
      </c>
      <c r="D101" s="83" t="s">
        <v>236</v>
      </c>
      <c r="E101" s="103">
        <f t="shared" si="15"/>
        <v>33.52</v>
      </c>
      <c r="F101" s="103">
        <f t="shared" si="16"/>
        <v>33.52</v>
      </c>
      <c r="G101" s="103">
        <f t="shared" si="17"/>
        <v>33.52</v>
      </c>
      <c r="H101" s="103">
        <v>33.52</v>
      </c>
      <c r="I101" s="84">
        <v>0</v>
      </c>
      <c r="J101" s="103">
        <f t="shared" si="18"/>
        <v>0</v>
      </c>
      <c r="K101" s="103">
        <v>0</v>
      </c>
      <c r="L101" s="84">
        <v>0</v>
      </c>
      <c r="M101" s="103">
        <f t="shared" si="19"/>
        <v>0</v>
      </c>
      <c r="N101" s="103">
        <v>0</v>
      </c>
      <c r="O101" s="84">
        <v>0</v>
      </c>
      <c r="P101" s="85">
        <f t="shared" si="20"/>
        <v>0</v>
      </c>
      <c r="Q101" s="103">
        <f t="shared" si="21"/>
        <v>0</v>
      </c>
      <c r="R101" s="103">
        <v>0</v>
      </c>
      <c r="S101" s="84">
        <v>0</v>
      </c>
      <c r="T101" s="103">
        <f t="shared" si="22"/>
        <v>0</v>
      </c>
      <c r="U101" s="103">
        <v>0</v>
      </c>
      <c r="V101" s="103">
        <v>0</v>
      </c>
      <c r="W101" s="103">
        <f t="shared" si="23"/>
        <v>0</v>
      </c>
      <c r="X101" s="103">
        <v>0</v>
      </c>
      <c r="Y101" s="84">
        <v>0</v>
      </c>
      <c r="Z101" s="85">
        <f t="shared" si="24"/>
        <v>0</v>
      </c>
      <c r="AA101" s="103">
        <f t="shared" si="25"/>
        <v>0</v>
      </c>
      <c r="AB101" s="103">
        <v>0</v>
      </c>
      <c r="AC101" s="84">
        <v>0</v>
      </c>
      <c r="AD101" s="103">
        <f t="shared" si="26"/>
        <v>0</v>
      </c>
      <c r="AE101" s="103">
        <v>0</v>
      </c>
      <c r="AF101" s="84">
        <v>0</v>
      </c>
      <c r="AG101" s="103">
        <f t="shared" si="27"/>
        <v>0</v>
      </c>
      <c r="AH101" s="103">
        <v>0</v>
      </c>
      <c r="AI101" s="84">
        <v>0</v>
      </c>
      <c r="AJ101" s="103">
        <f t="shared" si="28"/>
        <v>0</v>
      </c>
      <c r="AK101" s="103">
        <v>0</v>
      </c>
      <c r="AL101" s="84">
        <v>0</v>
      </c>
      <c r="AM101" s="103">
        <f t="shared" si="29"/>
        <v>0</v>
      </c>
      <c r="AN101" s="103">
        <v>0</v>
      </c>
      <c r="AO101" s="84">
        <v>0</v>
      </c>
    </row>
    <row r="102" spans="1:41" ht="19.5" customHeight="1">
      <c r="A102" s="83" t="s">
        <v>36</v>
      </c>
      <c r="B102" s="83" t="s">
        <v>36</v>
      </c>
      <c r="C102" s="83" t="s">
        <v>36</v>
      </c>
      <c r="D102" s="83" t="s">
        <v>143</v>
      </c>
      <c r="E102" s="103">
        <f t="shared" si="15"/>
        <v>1632.26</v>
      </c>
      <c r="F102" s="103">
        <f t="shared" si="16"/>
        <v>1616.86</v>
      </c>
      <c r="G102" s="103">
        <f t="shared" si="17"/>
        <v>1616.86</v>
      </c>
      <c r="H102" s="103">
        <v>468.99</v>
      </c>
      <c r="I102" s="84">
        <v>1147.87</v>
      </c>
      <c r="J102" s="103">
        <f t="shared" si="18"/>
        <v>0</v>
      </c>
      <c r="K102" s="103">
        <v>0</v>
      </c>
      <c r="L102" s="84">
        <v>0</v>
      </c>
      <c r="M102" s="103">
        <f t="shared" si="19"/>
        <v>0</v>
      </c>
      <c r="N102" s="103">
        <v>0</v>
      </c>
      <c r="O102" s="84">
        <v>0</v>
      </c>
      <c r="P102" s="85">
        <f t="shared" si="20"/>
        <v>0</v>
      </c>
      <c r="Q102" s="103">
        <f t="shared" si="21"/>
        <v>0</v>
      </c>
      <c r="R102" s="103">
        <v>0</v>
      </c>
      <c r="S102" s="84">
        <v>0</v>
      </c>
      <c r="T102" s="103">
        <f t="shared" si="22"/>
        <v>0</v>
      </c>
      <c r="U102" s="103">
        <v>0</v>
      </c>
      <c r="V102" s="103">
        <v>0</v>
      </c>
      <c r="W102" s="103">
        <f t="shared" si="23"/>
        <v>0</v>
      </c>
      <c r="X102" s="103">
        <v>0</v>
      </c>
      <c r="Y102" s="84">
        <v>0</v>
      </c>
      <c r="Z102" s="85">
        <f t="shared" si="24"/>
        <v>15.4</v>
      </c>
      <c r="AA102" s="103">
        <f t="shared" si="25"/>
        <v>15.4</v>
      </c>
      <c r="AB102" s="103">
        <v>0</v>
      </c>
      <c r="AC102" s="84">
        <v>15.4</v>
      </c>
      <c r="AD102" s="103">
        <f t="shared" si="26"/>
        <v>0</v>
      </c>
      <c r="AE102" s="103">
        <v>0</v>
      </c>
      <c r="AF102" s="84">
        <v>0</v>
      </c>
      <c r="AG102" s="103">
        <f t="shared" si="27"/>
        <v>0</v>
      </c>
      <c r="AH102" s="103">
        <v>0</v>
      </c>
      <c r="AI102" s="84">
        <v>0</v>
      </c>
      <c r="AJ102" s="103">
        <f t="shared" si="28"/>
        <v>0</v>
      </c>
      <c r="AK102" s="103">
        <v>0</v>
      </c>
      <c r="AL102" s="84">
        <v>0</v>
      </c>
      <c r="AM102" s="103">
        <f t="shared" si="29"/>
        <v>0</v>
      </c>
      <c r="AN102" s="103">
        <v>0</v>
      </c>
      <c r="AO102" s="84">
        <v>0</v>
      </c>
    </row>
    <row r="103" spans="1:41" ht="19.5" customHeight="1">
      <c r="A103" s="83" t="s">
        <v>36</v>
      </c>
      <c r="B103" s="83" t="s">
        <v>36</v>
      </c>
      <c r="C103" s="83" t="s">
        <v>36</v>
      </c>
      <c r="D103" s="83" t="s">
        <v>224</v>
      </c>
      <c r="E103" s="103">
        <f t="shared" si="15"/>
        <v>1524</v>
      </c>
      <c r="F103" s="103">
        <f t="shared" si="16"/>
        <v>1508.6</v>
      </c>
      <c r="G103" s="103">
        <f t="shared" si="17"/>
        <v>1508.6</v>
      </c>
      <c r="H103" s="103">
        <v>468.99</v>
      </c>
      <c r="I103" s="84">
        <v>1039.61</v>
      </c>
      <c r="J103" s="103">
        <f t="shared" si="18"/>
        <v>0</v>
      </c>
      <c r="K103" s="103">
        <v>0</v>
      </c>
      <c r="L103" s="84">
        <v>0</v>
      </c>
      <c r="M103" s="103">
        <f t="shared" si="19"/>
        <v>0</v>
      </c>
      <c r="N103" s="103">
        <v>0</v>
      </c>
      <c r="O103" s="84">
        <v>0</v>
      </c>
      <c r="P103" s="85">
        <f t="shared" si="20"/>
        <v>0</v>
      </c>
      <c r="Q103" s="103">
        <f t="shared" si="21"/>
        <v>0</v>
      </c>
      <c r="R103" s="103">
        <v>0</v>
      </c>
      <c r="S103" s="84">
        <v>0</v>
      </c>
      <c r="T103" s="103">
        <f t="shared" si="22"/>
        <v>0</v>
      </c>
      <c r="U103" s="103">
        <v>0</v>
      </c>
      <c r="V103" s="103">
        <v>0</v>
      </c>
      <c r="W103" s="103">
        <f t="shared" si="23"/>
        <v>0</v>
      </c>
      <c r="X103" s="103">
        <v>0</v>
      </c>
      <c r="Y103" s="84">
        <v>0</v>
      </c>
      <c r="Z103" s="85">
        <f t="shared" si="24"/>
        <v>15.4</v>
      </c>
      <c r="AA103" s="103">
        <f t="shared" si="25"/>
        <v>15.4</v>
      </c>
      <c r="AB103" s="103">
        <v>0</v>
      </c>
      <c r="AC103" s="84">
        <v>15.4</v>
      </c>
      <c r="AD103" s="103">
        <f t="shared" si="26"/>
        <v>0</v>
      </c>
      <c r="AE103" s="103">
        <v>0</v>
      </c>
      <c r="AF103" s="84">
        <v>0</v>
      </c>
      <c r="AG103" s="103">
        <f t="shared" si="27"/>
        <v>0</v>
      </c>
      <c r="AH103" s="103">
        <v>0</v>
      </c>
      <c r="AI103" s="84">
        <v>0</v>
      </c>
      <c r="AJ103" s="103">
        <f t="shared" si="28"/>
        <v>0</v>
      </c>
      <c r="AK103" s="103">
        <v>0</v>
      </c>
      <c r="AL103" s="84">
        <v>0</v>
      </c>
      <c r="AM103" s="103">
        <f t="shared" si="29"/>
        <v>0</v>
      </c>
      <c r="AN103" s="103">
        <v>0</v>
      </c>
      <c r="AO103" s="84">
        <v>0</v>
      </c>
    </row>
    <row r="104" spans="1:41" ht="19.5" customHeight="1">
      <c r="A104" s="83" t="s">
        <v>225</v>
      </c>
      <c r="B104" s="83" t="s">
        <v>88</v>
      </c>
      <c r="C104" s="83" t="s">
        <v>144</v>
      </c>
      <c r="D104" s="83" t="s">
        <v>226</v>
      </c>
      <c r="E104" s="103">
        <f t="shared" si="15"/>
        <v>449.69</v>
      </c>
      <c r="F104" s="103">
        <f t="shared" si="16"/>
        <v>449.69</v>
      </c>
      <c r="G104" s="103">
        <f t="shared" si="17"/>
        <v>449.69</v>
      </c>
      <c r="H104" s="103">
        <v>449.69</v>
      </c>
      <c r="I104" s="84">
        <v>0</v>
      </c>
      <c r="J104" s="103">
        <f t="shared" si="18"/>
        <v>0</v>
      </c>
      <c r="K104" s="103">
        <v>0</v>
      </c>
      <c r="L104" s="84">
        <v>0</v>
      </c>
      <c r="M104" s="103">
        <f t="shared" si="19"/>
        <v>0</v>
      </c>
      <c r="N104" s="103">
        <v>0</v>
      </c>
      <c r="O104" s="84">
        <v>0</v>
      </c>
      <c r="P104" s="85">
        <f t="shared" si="20"/>
        <v>0</v>
      </c>
      <c r="Q104" s="103">
        <f t="shared" si="21"/>
        <v>0</v>
      </c>
      <c r="R104" s="103">
        <v>0</v>
      </c>
      <c r="S104" s="84">
        <v>0</v>
      </c>
      <c r="T104" s="103">
        <f t="shared" si="22"/>
        <v>0</v>
      </c>
      <c r="U104" s="103">
        <v>0</v>
      </c>
      <c r="V104" s="103">
        <v>0</v>
      </c>
      <c r="W104" s="103">
        <f t="shared" si="23"/>
        <v>0</v>
      </c>
      <c r="X104" s="103">
        <v>0</v>
      </c>
      <c r="Y104" s="84">
        <v>0</v>
      </c>
      <c r="Z104" s="85">
        <f t="shared" si="24"/>
        <v>0</v>
      </c>
      <c r="AA104" s="103">
        <f t="shared" si="25"/>
        <v>0</v>
      </c>
      <c r="AB104" s="103">
        <v>0</v>
      </c>
      <c r="AC104" s="84">
        <v>0</v>
      </c>
      <c r="AD104" s="103">
        <f t="shared" si="26"/>
        <v>0</v>
      </c>
      <c r="AE104" s="103">
        <v>0</v>
      </c>
      <c r="AF104" s="84">
        <v>0</v>
      </c>
      <c r="AG104" s="103">
        <f t="shared" si="27"/>
        <v>0</v>
      </c>
      <c r="AH104" s="103">
        <v>0</v>
      </c>
      <c r="AI104" s="84">
        <v>0</v>
      </c>
      <c r="AJ104" s="103">
        <f t="shared" si="28"/>
        <v>0</v>
      </c>
      <c r="AK104" s="103">
        <v>0</v>
      </c>
      <c r="AL104" s="84">
        <v>0</v>
      </c>
      <c r="AM104" s="103">
        <f t="shared" si="29"/>
        <v>0</v>
      </c>
      <c r="AN104" s="103">
        <v>0</v>
      </c>
      <c r="AO104" s="84">
        <v>0</v>
      </c>
    </row>
    <row r="105" spans="1:41" ht="19.5" customHeight="1">
      <c r="A105" s="83" t="s">
        <v>225</v>
      </c>
      <c r="B105" s="83" t="s">
        <v>90</v>
      </c>
      <c r="C105" s="83" t="s">
        <v>144</v>
      </c>
      <c r="D105" s="83" t="s">
        <v>227</v>
      </c>
      <c r="E105" s="103">
        <f t="shared" si="15"/>
        <v>1074.31</v>
      </c>
      <c r="F105" s="103">
        <f t="shared" si="16"/>
        <v>1058.9099999999999</v>
      </c>
      <c r="G105" s="103">
        <f t="shared" si="17"/>
        <v>1058.9099999999999</v>
      </c>
      <c r="H105" s="103">
        <v>19.3</v>
      </c>
      <c r="I105" s="84">
        <v>1039.61</v>
      </c>
      <c r="J105" s="103">
        <f t="shared" si="18"/>
        <v>0</v>
      </c>
      <c r="K105" s="103">
        <v>0</v>
      </c>
      <c r="L105" s="84">
        <v>0</v>
      </c>
      <c r="M105" s="103">
        <f t="shared" si="19"/>
        <v>0</v>
      </c>
      <c r="N105" s="103">
        <v>0</v>
      </c>
      <c r="O105" s="84">
        <v>0</v>
      </c>
      <c r="P105" s="85">
        <f t="shared" si="20"/>
        <v>0</v>
      </c>
      <c r="Q105" s="103">
        <f t="shared" si="21"/>
        <v>0</v>
      </c>
      <c r="R105" s="103">
        <v>0</v>
      </c>
      <c r="S105" s="84">
        <v>0</v>
      </c>
      <c r="T105" s="103">
        <f t="shared" si="22"/>
        <v>0</v>
      </c>
      <c r="U105" s="103">
        <v>0</v>
      </c>
      <c r="V105" s="103">
        <v>0</v>
      </c>
      <c r="W105" s="103">
        <f t="shared" si="23"/>
        <v>0</v>
      </c>
      <c r="X105" s="103">
        <v>0</v>
      </c>
      <c r="Y105" s="84">
        <v>0</v>
      </c>
      <c r="Z105" s="85">
        <f t="shared" si="24"/>
        <v>15.4</v>
      </c>
      <c r="AA105" s="103">
        <f t="shared" si="25"/>
        <v>15.4</v>
      </c>
      <c r="AB105" s="103">
        <v>0</v>
      </c>
      <c r="AC105" s="84">
        <v>15.4</v>
      </c>
      <c r="AD105" s="103">
        <f t="shared" si="26"/>
        <v>0</v>
      </c>
      <c r="AE105" s="103">
        <v>0</v>
      </c>
      <c r="AF105" s="84">
        <v>0</v>
      </c>
      <c r="AG105" s="103">
        <f t="shared" si="27"/>
        <v>0</v>
      </c>
      <c r="AH105" s="103">
        <v>0</v>
      </c>
      <c r="AI105" s="84">
        <v>0</v>
      </c>
      <c r="AJ105" s="103">
        <f t="shared" si="28"/>
        <v>0</v>
      </c>
      <c r="AK105" s="103">
        <v>0</v>
      </c>
      <c r="AL105" s="84">
        <v>0</v>
      </c>
      <c r="AM105" s="103">
        <f t="shared" si="29"/>
        <v>0</v>
      </c>
      <c r="AN105" s="103">
        <v>0</v>
      </c>
      <c r="AO105" s="84">
        <v>0</v>
      </c>
    </row>
    <row r="106" spans="1:41" ht="19.5" customHeight="1">
      <c r="A106" s="83" t="s">
        <v>36</v>
      </c>
      <c r="B106" s="83" t="s">
        <v>36</v>
      </c>
      <c r="C106" s="83" t="s">
        <v>36</v>
      </c>
      <c r="D106" s="83" t="s">
        <v>228</v>
      </c>
      <c r="E106" s="103">
        <f t="shared" si="15"/>
        <v>108.26</v>
      </c>
      <c r="F106" s="103">
        <f t="shared" si="16"/>
        <v>108.26</v>
      </c>
      <c r="G106" s="103">
        <f t="shared" si="17"/>
        <v>108.26</v>
      </c>
      <c r="H106" s="103">
        <v>0</v>
      </c>
      <c r="I106" s="84">
        <v>108.26</v>
      </c>
      <c r="J106" s="103">
        <f t="shared" si="18"/>
        <v>0</v>
      </c>
      <c r="K106" s="103">
        <v>0</v>
      </c>
      <c r="L106" s="84">
        <v>0</v>
      </c>
      <c r="M106" s="103">
        <f t="shared" si="19"/>
        <v>0</v>
      </c>
      <c r="N106" s="103">
        <v>0</v>
      </c>
      <c r="O106" s="84">
        <v>0</v>
      </c>
      <c r="P106" s="85">
        <f t="shared" si="20"/>
        <v>0</v>
      </c>
      <c r="Q106" s="103">
        <f t="shared" si="21"/>
        <v>0</v>
      </c>
      <c r="R106" s="103">
        <v>0</v>
      </c>
      <c r="S106" s="84">
        <v>0</v>
      </c>
      <c r="T106" s="103">
        <f t="shared" si="22"/>
        <v>0</v>
      </c>
      <c r="U106" s="103">
        <v>0</v>
      </c>
      <c r="V106" s="103">
        <v>0</v>
      </c>
      <c r="W106" s="103">
        <f t="shared" si="23"/>
        <v>0</v>
      </c>
      <c r="X106" s="103">
        <v>0</v>
      </c>
      <c r="Y106" s="84">
        <v>0</v>
      </c>
      <c r="Z106" s="85">
        <f t="shared" si="24"/>
        <v>0</v>
      </c>
      <c r="AA106" s="103">
        <f t="shared" si="25"/>
        <v>0</v>
      </c>
      <c r="AB106" s="103">
        <v>0</v>
      </c>
      <c r="AC106" s="84">
        <v>0</v>
      </c>
      <c r="AD106" s="103">
        <f t="shared" si="26"/>
        <v>0</v>
      </c>
      <c r="AE106" s="103">
        <v>0</v>
      </c>
      <c r="AF106" s="84">
        <v>0</v>
      </c>
      <c r="AG106" s="103">
        <f t="shared" si="27"/>
        <v>0</v>
      </c>
      <c r="AH106" s="103">
        <v>0</v>
      </c>
      <c r="AI106" s="84">
        <v>0</v>
      </c>
      <c r="AJ106" s="103">
        <f t="shared" si="28"/>
        <v>0</v>
      </c>
      <c r="AK106" s="103">
        <v>0</v>
      </c>
      <c r="AL106" s="84">
        <v>0</v>
      </c>
      <c r="AM106" s="103">
        <f t="shared" si="29"/>
        <v>0</v>
      </c>
      <c r="AN106" s="103">
        <v>0</v>
      </c>
      <c r="AO106" s="84">
        <v>0</v>
      </c>
    </row>
    <row r="107" spans="1:41" ht="19.5" customHeight="1">
      <c r="A107" s="83" t="s">
        <v>229</v>
      </c>
      <c r="B107" s="83" t="s">
        <v>88</v>
      </c>
      <c r="C107" s="83" t="s">
        <v>144</v>
      </c>
      <c r="D107" s="83" t="s">
        <v>230</v>
      </c>
      <c r="E107" s="103">
        <f t="shared" si="15"/>
        <v>108.26</v>
      </c>
      <c r="F107" s="103">
        <f t="shared" si="16"/>
        <v>108.26</v>
      </c>
      <c r="G107" s="103">
        <f t="shared" si="17"/>
        <v>108.26</v>
      </c>
      <c r="H107" s="103">
        <v>0</v>
      </c>
      <c r="I107" s="84">
        <v>108.26</v>
      </c>
      <c r="J107" s="103">
        <f t="shared" si="18"/>
        <v>0</v>
      </c>
      <c r="K107" s="103">
        <v>0</v>
      </c>
      <c r="L107" s="84">
        <v>0</v>
      </c>
      <c r="M107" s="103">
        <f t="shared" si="19"/>
        <v>0</v>
      </c>
      <c r="N107" s="103">
        <v>0</v>
      </c>
      <c r="O107" s="84">
        <v>0</v>
      </c>
      <c r="P107" s="85">
        <f t="shared" si="20"/>
        <v>0</v>
      </c>
      <c r="Q107" s="103">
        <f t="shared" si="21"/>
        <v>0</v>
      </c>
      <c r="R107" s="103">
        <v>0</v>
      </c>
      <c r="S107" s="84">
        <v>0</v>
      </c>
      <c r="T107" s="103">
        <f t="shared" si="22"/>
        <v>0</v>
      </c>
      <c r="U107" s="103">
        <v>0</v>
      </c>
      <c r="V107" s="103">
        <v>0</v>
      </c>
      <c r="W107" s="103">
        <f t="shared" si="23"/>
        <v>0</v>
      </c>
      <c r="X107" s="103">
        <v>0</v>
      </c>
      <c r="Y107" s="84">
        <v>0</v>
      </c>
      <c r="Z107" s="85">
        <f t="shared" si="24"/>
        <v>0</v>
      </c>
      <c r="AA107" s="103">
        <f t="shared" si="25"/>
        <v>0</v>
      </c>
      <c r="AB107" s="103">
        <v>0</v>
      </c>
      <c r="AC107" s="84">
        <v>0</v>
      </c>
      <c r="AD107" s="103">
        <f t="shared" si="26"/>
        <v>0</v>
      </c>
      <c r="AE107" s="103">
        <v>0</v>
      </c>
      <c r="AF107" s="84">
        <v>0</v>
      </c>
      <c r="AG107" s="103">
        <f t="shared" si="27"/>
        <v>0</v>
      </c>
      <c r="AH107" s="103">
        <v>0</v>
      </c>
      <c r="AI107" s="84">
        <v>0</v>
      </c>
      <c r="AJ107" s="103">
        <f t="shared" si="28"/>
        <v>0</v>
      </c>
      <c r="AK107" s="103">
        <v>0</v>
      </c>
      <c r="AL107" s="84">
        <v>0</v>
      </c>
      <c r="AM107" s="103">
        <f t="shared" si="29"/>
        <v>0</v>
      </c>
      <c r="AN107" s="103">
        <v>0</v>
      </c>
      <c r="AO107" s="84">
        <v>0</v>
      </c>
    </row>
    <row r="108" spans="1:41" ht="19.5" customHeight="1">
      <c r="A108" s="83" t="s">
        <v>36</v>
      </c>
      <c r="B108" s="83" t="s">
        <v>36</v>
      </c>
      <c r="C108" s="83" t="s">
        <v>36</v>
      </c>
      <c r="D108" s="83" t="s">
        <v>145</v>
      </c>
      <c r="E108" s="103">
        <f t="shared" si="15"/>
        <v>2551.89</v>
      </c>
      <c r="F108" s="103">
        <f t="shared" si="16"/>
        <v>1911.8</v>
      </c>
      <c r="G108" s="103">
        <f t="shared" si="17"/>
        <v>1911.8</v>
      </c>
      <c r="H108" s="103">
        <v>764.8</v>
      </c>
      <c r="I108" s="84">
        <v>1147</v>
      </c>
      <c r="J108" s="103">
        <f t="shared" si="18"/>
        <v>0</v>
      </c>
      <c r="K108" s="103">
        <v>0</v>
      </c>
      <c r="L108" s="84">
        <v>0</v>
      </c>
      <c r="M108" s="103">
        <f t="shared" si="19"/>
        <v>0</v>
      </c>
      <c r="N108" s="103">
        <v>0</v>
      </c>
      <c r="O108" s="84">
        <v>0</v>
      </c>
      <c r="P108" s="85">
        <f t="shared" si="20"/>
        <v>0</v>
      </c>
      <c r="Q108" s="103">
        <f t="shared" si="21"/>
        <v>0</v>
      </c>
      <c r="R108" s="103">
        <v>0</v>
      </c>
      <c r="S108" s="84">
        <v>0</v>
      </c>
      <c r="T108" s="103">
        <f t="shared" si="22"/>
        <v>0</v>
      </c>
      <c r="U108" s="103">
        <v>0</v>
      </c>
      <c r="V108" s="103">
        <v>0</v>
      </c>
      <c r="W108" s="103">
        <f t="shared" si="23"/>
        <v>0</v>
      </c>
      <c r="X108" s="103">
        <v>0</v>
      </c>
      <c r="Y108" s="84">
        <v>0</v>
      </c>
      <c r="Z108" s="85">
        <f t="shared" si="24"/>
        <v>640.09</v>
      </c>
      <c r="AA108" s="103">
        <f t="shared" si="25"/>
        <v>640.09</v>
      </c>
      <c r="AB108" s="103">
        <v>0</v>
      </c>
      <c r="AC108" s="84">
        <v>640.09</v>
      </c>
      <c r="AD108" s="103">
        <f t="shared" si="26"/>
        <v>0</v>
      </c>
      <c r="AE108" s="103">
        <v>0</v>
      </c>
      <c r="AF108" s="84">
        <v>0</v>
      </c>
      <c r="AG108" s="103">
        <f t="shared" si="27"/>
        <v>0</v>
      </c>
      <c r="AH108" s="103">
        <v>0</v>
      </c>
      <c r="AI108" s="84">
        <v>0</v>
      </c>
      <c r="AJ108" s="103">
        <f t="shared" si="28"/>
        <v>0</v>
      </c>
      <c r="AK108" s="103">
        <v>0</v>
      </c>
      <c r="AL108" s="84">
        <v>0</v>
      </c>
      <c r="AM108" s="103">
        <f t="shared" si="29"/>
        <v>0</v>
      </c>
      <c r="AN108" s="103">
        <v>0</v>
      </c>
      <c r="AO108" s="84">
        <v>0</v>
      </c>
    </row>
    <row r="109" spans="1:41" ht="19.5" customHeight="1">
      <c r="A109" s="83" t="s">
        <v>36</v>
      </c>
      <c r="B109" s="83" t="s">
        <v>36</v>
      </c>
      <c r="C109" s="83" t="s">
        <v>36</v>
      </c>
      <c r="D109" s="83" t="s">
        <v>224</v>
      </c>
      <c r="E109" s="103">
        <f t="shared" si="15"/>
        <v>1920.46</v>
      </c>
      <c r="F109" s="103">
        <f t="shared" si="16"/>
        <v>1910.46</v>
      </c>
      <c r="G109" s="103">
        <f t="shared" si="17"/>
        <v>1910.46</v>
      </c>
      <c r="H109" s="103">
        <v>764.66</v>
      </c>
      <c r="I109" s="84">
        <v>1145.8</v>
      </c>
      <c r="J109" s="103">
        <f t="shared" si="18"/>
        <v>0</v>
      </c>
      <c r="K109" s="103">
        <v>0</v>
      </c>
      <c r="L109" s="84">
        <v>0</v>
      </c>
      <c r="M109" s="103">
        <f t="shared" si="19"/>
        <v>0</v>
      </c>
      <c r="N109" s="103">
        <v>0</v>
      </c>
      <c r="O109" s="84">
        <v>0</v>
      </c>
      <c r="P109" s="85">
        <f t="shared" si="20"/>
        <v>0</v>
      </c>
      <c r="Q109" s="103">
        <f t="shared" si="21"/>
        <v>0</v>
      </c>
      <c r="R109" s="103">
        <v>0</v>
      </c>
      <c r="S109" s="84">
        <v>0</v>
      </c>
      <c r="T109" s="103">
        <f t="shared" si="22"/>
        <v>0</v>
      </c>
      <c r="U109" s="103">
        <v>0</v>
      </c>
      <c r="V109" s="103">
        <v>0</v>
      </c>
      <c r="W109" s="103">
        <f t="shared" si="23"/>
        <v>0</v>
      </c>
      <c r="X109" s="103">
        <v>0</v>
      </c>
      <c r="Y109" s="84">
        <v>0</v>
      </c>
      <c r="Z109" s="85">
        <f t="shared" si="24"/>
        <v>10</v>
      </c>
      <c r="AA109" s="103">
        <f t="shared" si="25"/>
        <v>10</v>
      </c>
      <c r="AB109" s="103">
        <v>0</v>
      </c>
      <c r="AC109" s="84">
        <v>10</v>
      </c>
      <c r="AD109" s="103">
        <f t="shared" si="26"/>
        <v>0</v>
      </c>
      <c r="AE109" s="103">
        <v>0</v>
      </c>
      <c r="AF109" s="84">
        <v>0</v>
      </c>
      <c r="AG109" s="103">
        <f t="shared" si="27"/>
        <v>0</v>
      </c>
      <c r="AH109" s="103">
        <v>0</v>
      </c>
      <c r="AI109" s="84">
        <v>0</v>
      </c>
      <c r="AJ109" s="103">
        <f t="shared" si="28"/>
        <v>0</v>
      </c>
      <c r="AK109" s="103">
        <v>0</v>
      </c>
      <c r="AL109" s="84">
        <v>0</v>
      </c>
      <c r="AM109" s="103">
        <f t="shared" si="29"/>
        <v>0</v>
      </c>
      <c r="AN109" s="103">
        <v>0</v>
      </c>
      <c r="AO109" s="84">
        <v>0</v>
      </c>
    </row>
    <row r="110" spans="1:41" ht="19.5" customHeight="1">
      <c r="A110" s="83" t="s">
        <v>225</v>
      </c>
      <c r="B110" s="83" t="s">
        <v>88</v>
      </c>
      <c r="C110" s="83" t="s">
        <v>146</v>
      </c>
      <c r="D110" s="83" t="s">
        <v>226</v>
      </c>
      <c r="E110" s="103">
        <f t="shared" si="15"/>
        <v>754.66</v>
      </c>
      <c r="F110" s="103">
        <f t="shared" si="16"/>
        <v>754.66</v>
      </c>
      <c r="G110" s="103">
        <f t="shared" si="17"/>
        <v>754.66</v>
      </c>
      <c r="H110" s="103">
        <v>754.66</v>
      </c>
      <c r="I110" s="84">
        <v>0</v>
      </c>
      <c r="J110" s="103">
        <f t="shared" si="18"/>
        <v>0</v>
      </c>
      <c r="K110" s="103">
        <v>0</v>
      </c>
      <c r="L110" s="84">
        <v>0</v>
      </c>
      <c r="M110" s="103">
        <f t="shared" si="19"/>
        <v>0</v>
      </c>
      <c r="N110" s="103">
        <v>0</v>
      </c>
      <c r="O110" s="84">
        <v>0</v>
      </c>
      <c r="P110" s="85">
        <f t="shared" si="20"/>
        <v>0</v>
      </c>
      <c r="Q110" s="103">
        <f t="shared" si="21"/>
        <v>0</v>
      </c>
      <c r="R110" s="103">
        <v>0</v>
      </c>
      <c r="S110" s="84">
        <v>0</v>
      </c>
      <c r="T110" s="103">
        <f t="shared" si="22"/>
        <v>0</v>
      </c>
      <c r="U110" s="103">
        <v>0</v>
      </c>
      <c r="V110" s="103">
        <v>0</v>
      </c>
      <c r="W110" s="103">
        <f t="shared" si="23"/>
        <v>0</v>
      </c>
      <c r="X110" s="103">
        <v>0</v>
      </c>
      <c r="Y110" s="84">
        <v>0</v>
      </c>
      <c r="Z110" s="85">
        <f t="shared" si="24"/>
        <v>0</v>
      </c>
      <c r="AA110" s="103">
        <f t="shared" si="25"/>
        <v>0</v>
      </c>
      <c r="AB110" s="103">
        <v>0</v>
      </c>
      <c r="AC110" s="84">
        <v>0</v>
      </c>
      <c r="AD110" s="103">
        <f t="shared" si="26"/>
        <v>0</v>
      </c>
      <c r="AE110" s="103">
        <v>0</v>
      </c>
      <c r="AF110" s="84">
        <v>0</v>
      </c>
      <c r="AG110" s="103">
        <f t="shared" si="27"/>
        <v>0</v>
      </c>
      <c r="AH110" s="103">
        <v>0</v>
      </c>
      <c r="AI110" s="84">
        <v>0</v>
      </c>
      <c r="AJ110" s="103">
        <f t="shared" si="28"/>
        <v>0</v>
      </c>
      <c r="AK110" s="103">
        <v>0</v>
      </c>
      <c r="AL110" s="84">
        <v>0</v>
      </c>
      <c r="AM110" s="103">
        <f t="shared" si="29"/>
        <v>0</v>
      </c>
      <c r="AN110" s="103">
        <v>0</v>
      </c>
      <c r="AO110" s="84">
        <v>0</v>
      </c>
    </row>
    <row r="111" spans="1:41" ht="19.5" customHeight="1">
      <c r="A111" s="83" t="s">
        <v>225</v>
      </c>
      <c r="B111" s="83" t="s">
        <v>90</v>
      </c>
      <c r="C111" s="83" t="s">
        <v>146</v>
      </c>
      <c r="D111" s="83" t="s">
        <v>227</v>
      </c>
      <c r="E111" s="103">
        <f t="shared" si="15"/>
        <v>1165.8</v>
      </c>
      <c r="F111" s="103">
        <f t="shared" si="16"/>
        <v>1155.8</v>
      </c>
      <c r="G111" s="103">
        <f t="shared" si="17"/>
        <v>1155.8</v>
      </c>
      <c r="H111" s="103">
        <v>10</v>
      </c>
      <c r="I111" s="84">
        <v>1145.8</v>
      </c>
      <c r="J111" s="103">
        <f t="shared" si="18"/>
        <v>0</v>
      </c>
      <c r="K111" s="103">
        <v>0</v>
      </c>
      <c r="L111" s="84">
        <v>0</v>
      </c>
      <c r="M111" s="103">
        <f t="shared" si="19"/>
        <v>0</v>
      </c>
      <c r="N111" s="103">
        <v>0</v>
      </c>
      <c r="O111" s="84">
        <v>0</v>
      </c>
      <c r="P111" s="85">
        <f t="shared" si="20"/>
        <v>0</v>
      </c>
      <c r="Q111" s="103">
        <f t="shared" si="21"/>
        <v>0</v>
      </c>
      <c r="R111" s="103">
        <v>0</v>
      </c>
      <c r="S111" s="84">
        <v>0</v>
      </c>
      <c r="T111" s="103">
        <f t="shared" si="22"/>
        <v>0</v>
      </c>
      <c r="U111" s="103">
        <v>0</v>
      </c>
      <c r="V111" s="103">
        <v>0</v>
      </c>
      <c r="W111" s="103">
        <f t="shared" si="23"/>
        <v>0</v>
      </c>
      <c r="X111" s="103">
        <v>0</v>
      </c>
      <c r="Y111" s="84">
        <v>0</v>
      </c>
      <c r="Z111" s="85">
        <f t="shared" si="24"/>
        <v>10</v>
      </c>
      <c r="AA111" s="103">
        <f t="shared" si="25"/>
        <v>10</v>
      </c>
      <c r="AB111" s="103">
        <v>0</v>
      </c>
      <c r="AC111" s="84">
        <v>10</v>
      </c>
      <c r="AD111" s="103">
        <f t="shared" si="26"/>
        <v>0</v>
      </c>
      <c r="AE111" s="103">
        <v>0</v>
      </c>
      <c r="AF111" s="84">
        <v>0</v>
      </c>
      <c r="AG111" s="103">
        <f t="shared" si="27"/>
        <v>0</v>
      </c>
      <c r="AH111" s="103">
        <v>0</v>
      </c>
      <c r="AI111" s="84">
        <v>0</v>
      </c>
      <c r="AJ111" s="103">
        <f t="shared" si="28"/>
        <v>0</v>
      </c>
      <c r="AK111" s="103">
        <v>0</v>
      </c>
      <c r="AL111" s="84">
        <v>0</v>
      </c>
      <c r="AM111" s="103">
        <f t="shared" si="29"/>
        <v>0</v>
      </c>
      <c r="AN111" s="103">
        <v>0</v>
      </c>
      <c r="AO111" s="84">
        <v>0</v>
      </c>
    </row>
    <row r="112" spans="1:41" ht="19.5" customHeight="1">
      <c r="A112" s="83" t="s">
        <v>36</v>
      </c>
      <c r="B112" s="83" t="s">
        <v>36</v>
      </c>
      <c r="C112" s="83" t="s">
        <v>36</v>
      </c>
      <c r="D112" s="83" t="s">
        <v>228</v>
      </c>
      <c r="E112" s="103">
        <f t="shared" si="15"/>
        <v>631.2900000000001</v>
      </c>
      <c r="F112" s="103">
        <f t="shared" si="16"/>
        <v>1.2</v>
      </c>
      <c r="G112" s="103">
        <f t="shared" si="17"/>
        <v>1.2</v>
      </c>
      <c r="H112" s="103">
        <v>0</v>
      </c>
      <c r="I112" s="84">
        <v>1.2</v>
      </c>
      <c r="J112" s="103">
        <f t="shared" si="18"/>
        <v>0</v>
      </c>
      <c r="K112" s="103">
        <v>0</v>
      </c>
      <c r="L112" s="84">
        <v>0</v>
      </c>
      <c r="M112" s="103">
        <f t="shared" si="19"/>
        <v>0</v>
      </c>
      <c r="N112" s="103">
        <v>0</v>
      </c>
      <c r="O112" s="84">
        <v>0</v>
      </c>
      <c r="P112" s="85">
        <f t="shared" si="20"/>
        <v>0</v>
      </c>
      <c r="Q112" s="103">
        <f t="shared" si="21"/>
        <v>0</v>
      </c>
      <c r="R112" s="103">
        <v>0</v>
      </c>
      <c r="S112" s="84">
        <v>0</v>
      </c>
      <c r="T112" s="103">
        <f t="shared" si="22"/>
        <v>0</v>
      </c>
      <c r="U112" s="103">
        <v>0</v>
      </c>
      <c r="V112" s="103">
        <v>0</v>
      </c>
      <c r="W112" s="103">
        <f t="shared" si="23"/>
        <v>0</v>
      </c>
      <c r="X112" s="103">
        <v>0</v>
      </c>
      <c r="Y112" s="84">
        <v>0</v>
      </c>
      <c r="Z112" s="85">
        <f t="shared" si="24"/>
        <v>630.09</v>
      </c>
      <c r="AA112" s="103">
        <f t="shared" si="25"/>
        <v>630.09</v>
      </c>
      <c r="AB112" s="103">
        <v>0</v>
      </c>
      <c r="AC112" s="84">
        <v>630.09</v>
      </c>
      <c r="AD112" s="103">
        <f t="shared" si="26"/>
        <v>0</v>
      </c>
      <c r="AE112" s="103">
        <v>0</v>
      </c>
      <c r="AF112" s="84">
        <v>0</v>
      </c>
      <c r="AG112" s="103">
        <f t="shared" si="27"/>
        <v>0</v>
      </c>
      <c r="AH112" s="103">
        <v>0</v>
      </c>
      <c r="AI112" s="84">
        <v>0</v>
      </c>
      <c r="AJ112" s="103">
        <f t="shared" si="28"/>
        <v>0</v>
      </c>
      <c r="AK112" s="103">
        <v>0</v>
      </c>
      <c r="AL112" s="84">
        <v>0</v>
      </c>
      <c r="AM112" s="103">
        <f t="shared" si="29"/>
        <v>0</v>
      </c>
      <c r="AN112" s="103">
        <v>0</v>
      </c>
      <c r="AO112" s="84">
        <v>0</v>
      </c>
    </row>
    <row r="113" spans="1:41" ht="19.5" customHeight="1">
      <c r="A113" s="83" t="s">
        <v>229</v>
      </c>
      <c r="B113" s="83" t="s">
        <v>88</v>
      </c>
      <c r="C113" s="83" t="s">
        <v>146</v>
      </c>
      <c r="D113" s="83" t="s">
        <v>230</v>
      </c>
      <c r="E113" s="103">
        <f t="shared" si="15"/>
        <v>1.2</v>
      </c>
      <c r="F113" s="103">
        <f t="shared" si="16"/>
        <v>1.2</v>
      </c>
      <c r="G113" s="103">
        <f t="shared" si="17"/>
        <v>1.2</v>
      </c>
      <c r="H113" s="103">
        <v>0</v>
      </c>
      <c r="I113" s="84">
        <v>1.2</v>
      </c>
      <c r="J113" s="103">
        <f t="shared" si="18"/>
        <v>0</v>
      </c>
      <c r="K113" s="103">
        <v>0</v>
      </c>
      <c r="L113" s="84">
        <v>0</v>
      </c>
      <c r="M113" s="103">
        <f t="shared" si="19"/>
        <v>0</v>
      </c>
      <c r="N113" s="103">
        <v>0</v>
      </c>
      <c r="O113" s="84">
        <v>0</v>
      </c>
      <c r="P113" s="85">
        <f t="shared" si="20"/>
        <v>0</v>
      </c>
      <c r="Q113" s="103">
        <f t="shared" si="21"/>
        <v>0</v>
      </c>
      <c r="R113" s="103">
        <v>0</v>
      </c>
      <c r="S113" s="84">
        <v>0</v>
      </c>
      <c r="T113" s="103">
        <f t="shared" si="22"/>
        <v>0</v>
      </c>
      <c r="U113" s="103">
        <v>0</v>
      </c>
      <c r="V113" s="103">
        <v>0</v>
      </c>
      <c r="W113" s="103">
        <f t="shared" si="23"/>
        <v>0</v>
      </c>
      <c r="X113" s="103">
        <v>0</v>
      </c>
      <c r="Y113" s="84">
        <v>0</v>
      </c>
      <c r="Z113" s="85">
        <f t="shared" si="24"/>
        <v>0</v>
      </c>
      <c r="AA113" s="103">
        <f t="shared" si="25"/>
        <v>0</v>
      </c>
      <c r="AB113" s="103">
        <v>0</v>
      </c>
      <c r="AC113" s="84">
        <v>0</v>
      </c>
      <c r="AD113" s="103">
        <f t="shared" si="26"/>
        <v>0</v>
      </c>
      <c r="AE113" s="103">
        <v>0</v>
      </c>
      <c r="AF113" s="84">
        <v>0</v>
      </c>
      <c r="AG113" s="103">
        <f t="shared" si="27"/>
        <v>0</v>
      </c>
      <c r="AH113" s="103">
        <v>0</v>
      </c>
      <c r="AI113" s="84">
        <v>0</v>
      </c>
      <c r="AJ113" s="103">
        <f t="shared" si="28"/>
        <v>0</v>
      </c>
      <c r="AK113" s="103">
        <v>0</v>
      </c>
      <c r="AL113" s="84">
        <v>0</v>
      </c>
      <c r="AM113" s="103">
        <f t="shared" si="29"/>
        <v>0</v>
      </c>
      <c r="AN113" s="103">
        <v>0</v>
      </c>
      <c r="AO113" s="84">
        <v>0</v>
      </c>
    </row>
    <row r="114" spans="1:41" ht="19.5" customHeight="1">
      <c r="A114" s="83" t="s">
        <v>229</v>
      </c>
      <c r="B114" s="83" t="s">
        <v>90</v>
      </c>
      <c r="C114" s="83" t="s">
        <v>146</v>
      </c>
      <c r="D114" s="83" t="s">
        <v>231</v>
      </c>
      <c r="E114" s="103">
        <f t="shared" si="15"/>
        <v>630.09</v>
      </c>
      <c r="F114" s="103">
        <f t="shared" si="16"/>
        <v>0</v>
      </c>
      <c r="G114" s="103">
        <f t="shared" si="17"/>
        <v>0</v>
      </c>
      <c r="H114" s="103">
        <v>0</v>
      </c>
      <c r="I114" s="84">
        <v>0</v>
      </c>
      <c r="J114" s="103">
        <f t="shared" si="18"/>
        <v>0</v>
      </c>
      <c r="K114" s="103">
        <v>0</v>
      </c>
      <c r="L114" s="84">
        <v>0</v>
      </c>
      <c r="M114" s="103">
        <f t="shared" si="19"/>
        <v>0</v>
      </c>
      <c r="N114" s="103">
        <v>0</v>
      </c>
      <c r="O114" s="84">
        <v>0</v>
      </c>
      <c r="P114" s="85">
        <f t="shared" si="20"/>
        <v>0</v>
      </c>
      <c r="Q114" s="103">
        <f t="shared" si="21"/>
        <v>0</v>
      </c>
      <c r="R114" s="103">
        <v>0</v>
      </c>
      <c r="S114" s="84">
        <v>0</v>
      </c>
      <c r="T114" s="103">
        <f t="shared" si="22"/>
        <v>0</v>
      </c>
      <c r="U114" s="103">
        <v>0</v>
      </c>
      <c r="V114" s="103">
        <v>0</v>
      </c>
      <c r="W114" s="103">
        <f t="shared" si="23"/>
        <v>0</v>
      </c>
      <c r="X114" s="103">
        <v>0</v>
      </c>
      <c r="Y114" s="84">
        <v>0</v>
      </c>
      <c r="Z114" s="85">
        <f t="shared" si="24"/>
        <v>630.09</v>
      </c>
      <c r="AA114" s="103">
        <f t="shared" si="25"/>
        <v>630.09</v>
      </c>
      <c r="AB114" s="103">
        <v>0</v>
      </c>
      <c r="AC114" s="84">
        <v>630.09</v>
      </c>
      <c r="AD114" s="103">
        <f t="shared" si="26"/>
        <v>0</v>
      </c>
      <c r="AE114" s="103">
        <v>0</v>
      </c>
      <c r="AF114" s="84">
        <v>0</v>
      </c>
      <c r="AG114" s="103">
        <f t="shared" si="27"/>
        <v>0</v>
      </c>
      <c r="AH114" s="103">
        <v>0</v>
      </c>
      <c r="AI114" s="84">
        <v>0</v>
      </c>
      <c r="AJ114" s="103">
        <f t="shared" si="28"/>
        <v>0</v>
      </c>
      <c r="AK114" s="103">
        <v>0</v>
      </c>
      <c r="AL114" s="84">
        <v>0</v>
      </c>
      <c r="AM114" s="103">
        <f t="shared" si="29"/>
        <v>0</v>
      </c>
      <c r="AN114" s="103">
        <v>0</v>
      </c>
      <c r="AO114" s="84">
        <v>0</v>
      </c>
    </row>
    <row r="115" spans="1:41" ht="19.5" customHeight="1">
      <c r="A115" s="83" t="s">
        <v>36</v>
      </c>
      <c r="B115" s="83" t="s">
        <v>36</v>
      </c>
      <c r="C115" s="83" t="s">
        <v>36</v>
      </c>
      <c r="D115" s="83" t="s">
        <v>232</v>
      </c>
      <c r="E115" s="103">
        <f t="shared" si="15"/>
        <v>0.14</v>
      </c>
      <c r="F115" s="103">
        <f t="shared" si="16"/>
        <v>0.14</v>
      </c>
      <c r="G115" s="103">
        <f t="shared" si="17"/>
        <v>0.14</v>
      </c>
      <c r="H115" s="103">
        <v>0.14</v>
      </c>
      <c r="I115" s="84">
        <v>0</v>
      </c>
      <c r="J115" s="103">
        <f t="shared" si="18"/>
        <v>0</v>
      </c>
      <c r="K115" s="103">
        <v>0</v>
      </c>
      <c r="L115" s="84">
        <v>0</v>
      </c>
      <c r="M115" s="103">
        <f t="shared" si="19"/>
        <v>0</v>
      </c>
      <c r="N115" s="103">
        <v>0</v>
      </c>
      <c r="O115" s="84">
        <v>0</v>
      </c>
      <c r="P115" s="85">
        <f t="shared" si="20"/>
        <v>0</v>
      </c>
      <c r="Q115" s="103">
        <f t="shared" si="21"/>
        <v>0</v>
      </c>
      <c r="R115" s="103">
        <v>0</v>
      </c>
      <c r="S115" s="84">
        <v>0</v>
      </c>
      <c r="T115" s="103">
        <f t="shared" si="22"/>
        <v>0</v>
      </c>
      <c r="U115" s="103">
        <v>0</v>
      </c>
      <c r="V115" s="103">
        <v>0</v>
      </c>
      <c r="W115" s="103">
        <f t="shared" si="23"/>
        <v>0</v>
      </c>
      <c r="X115" s="103">
        <v>0</v>
      </c>
      <c r="Y115" s="84">
        <v>0</v>
      </c>
      <c r="Z115" s="85">
        <f t="shared" si="24"/>
        <v>0</v>
      </c>
      <c r="AA115" s="103">
        <f t="shared" si="25"/>
        <v>0</v>
      </c>
      <c r="AB115" s="103">
        <v>0</v>
      </c>
      <c r="AC115" s="84">
        <v>0</v>
      </c>
      <c r="AD115" s="103">
        <f t="shared" si="26"/>
        <v>0</v>
      </c>
      <c r="AE115" s="103">
        <v>0</v>
      </c>
      <c r="AF115" s="84">
        <v>0</v>
      </c>
      <c r="AG115" s="103">
        <f t="shared" si="27"/>
        <v>0</v>
      </c>
      <c r="AH115" s="103">
        <v>0</v>
      </c>
      <c r="AI115" s="84">
        <v>0</v>
      </c>
      <c r="AJ115" s="103">
        <f t="shared" si="28"/>
        <v>0</v>
      </c>
      <c r="AK115" s="103">
        <v>0</v>
      </c>
      <c r="AL115" s="84">
        <v>0</v>
      </c>
      <c r="AM115" s="103">
        <f t="shared" si="29"/>
        <v>0</v>
      </c>
      <c r="AN115" s="103">
        <v>0</v>
      </c>
      <c r="AO115" s="84">
        <v>0</v>
      </c>
    </row>
    <row r="116" spans="1:41" ht="19.5" customHeight="1">
      <c r="A116" s="83" t="s">
        <v>233</v>
      </c>
      <c r="B116" s="83" t="s">
        <v>88</v>
      </c>
      <c r="C116" s="83" t="s">
        <v>146</v>
      </c>
      <c r="D116" s="83" t="s">
        <v>234</v>
      </c>
      <c r="E116" s="103">
        <f t="shared" si="15"/>
        <v>0.14</v>
      </c>
      <c r="F116" s="103">
        <f t="shared" si="16"/>
        <v>0.14</v>
      </c>
      <c r="G116" s="103">
        <f t="shared" si="17"/>
        <v>0.14</v>
      </c>
      <c r="H116" s="103">
        <v>0.14</v>
      </c>
      <c r="I116" s="84">
        <v>0</v>
      </c>
      <c r="J116" s="103">
        <f t="shared" si="18"/>
        <v>0</v>
      </c>
      <c r="K116" s="103">
        <v>0</v>
      </c>
      <c r="L116" s="84">
        <v>0</v>
      </c>
      <c r="M116" s="103">
        <f t="shared" si="19"/>
        <v>0</v>
      </c>
      <c r="N116" s="103">
        <v>0</v>
      </c>
      <c r="O116" s="84">
        <v>0</v>
      </c>
      <c r="P116" s="85">
        <f t="shared" si="20"/>
        <v>0</v>
      </c>
      <c r="Q116" s="103">
        <f t="shared" si="21"/>
        <v>0</v>
      </c>
      <c r="R116" s="103">
        <v>0</v>
      </c>
      <c r="S116" s="84">
        <v>0</v>
      </c>
      <c r="T116" s="103">
        <f t="shared" si="22"/>
        <v>0</v>
      </c>
      <c r="U116" s="103">
        <v>0</v>
      </c>
      <c r="V116" s="103">
        <v>0</v>
      </c>
      <c r="W116" s="103">
        <f t="shared" si="23"/>
        <v>0</v>
      </c>
      <c r="X116" s="103">
        <v>0</v>
      </c>
      <c r="Y116" s="84">
        <v>0</v>
      </c>
      <c r="Z116" s="85">
        <f t="shared" si="24"/>
        <v>0</v>
      </c>
      <c r="AA116" s="103">
        <f t="shared" si="25"/>
        <v>0</v>
      </c>
      <c r="AB116" s="103">
        <v>0</v>
      </c>
      <c r="AC116" s="84">
        <v>0</v>
      </c>
      <c r="AD116" s="103">
        <f t="shared" si="26"/>
        <v>0</v>
      </c>
      <c r="AE116" s="103">
        <v>0</v>
      </c>
      <c r="AF116" s="84">
        <v>0</v>
      </c>
      <c r="AG116" s="103">
        <f t="shared" si="27"/>
        <v>0</v>
      </c>
      <c r="AH116" s="103">
        <v>0</v>
      </c>
      <c r="AI116" s="84">
        <v>0</v>
      </c>
      <c r="AJ116" s="103">
        <f t="shared" si="28"/>
        <v>0</v>
      </c>
      <c r="AK116" s="103">
        <v>0</v>
      </c>
      <c r="AL116" s="84">
        <v>0</v>
      </c>
      <c r="AM116" s="103">
        <f t="shared" si="29"/>
        <v>0</v>
      </c>
      <c r="AN116" s="103">
        <v>0</v>
      </c>
      <c r="AO116" s="84">
        <v>0</v>
      </c>
    </row>
    <row r="117" spans="1:41" ht="19.5" customHeight="1">
      <c r="A117" s="83" t="s">
        <v>36</v>
      </c>
      <c r="B117" s="83" t="s">
        <v>36</v>
      </c>
      <c r="C117" s="83" t="s">
        <v>36</v>
      </c>
      <c r="D117" s="83" t="s">
        <v>147</v>
      </c>
      <c r="E117" s="103">
        <f t="shared" si="15"/>
        <v>1430.0400000000002</v>
      </c>
      <c r="F117" s="103">
        <f t="shared" si="16"/>
        <v>1421.16</v>
      </c>
      <c r="G117" s="103">
        <f t="shared" si="17"/>
        <v>1421.16</v>
      </c>
      <c r="H117" s="103">
        <v>956.25</v>
      </c>
      <c r="I117" s="84">
        <v>464.91</v>
      </c>
      <c r="J117" s="103">
        <f t="shared" si="18"/>
        <v>0</v>
      </c>
      <c r="K117" s="103">
        <v>0</v>
      </c>
      <c r="L117" s="84">
        <v>0</v>
      </c>
      <c r="M117" s="103">
        <f t="shared" si="19"/>
        <v>0</v>
      </c>
      <c r="N117" s="103">
        <v>0</v>
      </c>
      <c r="O117" s="84">
        <v>0</v>
      </c>
      <c r="P117" s="85">
        <f t="shared" si="20"/>
        <v>0</v>
      </c>
      <c r="Q117" s="103">
        <f t="shared" si="21"/>
        <v>0</v>
      </c>
      <c r="R117" s="103">
        <v>0</v>
      </c>
      <c r="S117" s="84">
        <v>0</v>
      </c>
      <c r="T117" s="103">
        <f t="shared" si="22"/>
        <v>0</v>
      </c>
      <c r="U117" s="103">
        <v>0</v>
      </c>
      <c r="V117" s="103">
        <v>0</v>
      </c>
      <c r="W117" s="103">
        <f t="shared" si="23"/>
        <v>0</v>
      </c>
      <c r="X117" s="103">
        <v>0</v>
      </c>
      <c r="Y117" s="84">
        <v>0</v>
      </c>
      <c r="Z117" s="85">
        <f t="shared" si="24"/>
        <v>8.88</v>
      </c>
      <c r="AA117" s="103">
        <f t="shared" si="25"/>
        <v>8.88</v>
      </c>
      <c r="AB117" s="103">
        <v>0</v>
      </c>
      <c r="AC117" s="84">
        <v>8.88</v>
      </c>
      <c r="AD117" s="103">
        <f t="shared" si="26"/>
        <v>0</v>
      </c>
      <c r="AE117" s="103">
        <v>0</v>
      </c>
      <c r="AF117" s="84">
        <v>0</v>
      </c>
      <c r="AG117" s="103">
        <f t="shared" si="27"/>
        <v>0</v>
      </c>
      <c r="AH117" s="103">
        <v>0</v>
      </c>
      <c r="AI117" s="84">
        <v>0</v>
      </c>
      <c r="AJ117" s="103">
        <f t="shared" si="28"/>
        <v>0</v>
      </c>
      <c r="AK117" s="103">
        <v>0</v>
      </c>
      <c r="AL117" s="84">
        <v>0</v>
      </c>
      <c r="AM117" s="103">
        <f t="shared" si="29"/>
        <v>0</v>
      </c>
      <c r="AN117" s="103">
        <v>0</v>
      </c>
      <c r="AO117" s="84">
        <v>0</v>
      </c>
    </row>
    <row r="118" spans="1:41" ht="19.5" customHeight="1">
      <c r="A118" s="83" t="s">
        <v>36</v>
      </c>
      <c r="B118" s="83" t="s">
        <v>36</v>
      </c>
      <c r="C118" s="83" t="s">
        <v>36</v>
      </c>
      <c r="D118" s="83" t="s">
        <v>224</v>
      </c>
      <c r="E118" s="103">
        <f t="shared" si="15"/>
        <v>1299.7400000000002</v>
      </c>
      <c r="F118" s="103">
        <f t="shared" si="16"/>
        <v>1290.8600000000001</v>
      </c>
      <c r="G118" s="103">
        <f t="shared" si="17"/>
        <v>1290.8600000000001</v>
      </c>
      <c r="H118" s="103">
        <v>945.97</v>
      </c>
      <c r="I118" s="84">
        <v>344.89</v>
      </c>
      <c r="J118" s="103">
        <f t="shared" si="18"/>
        <v>0</v>
      </c>
      <c r="K118" s="103">
        <v>0</v>
      </c>
      <c r="L118" s="84">
        <v>0</v>
      </c>
      <c r="M118" s="103">
        <f t="shared" si="19"/>
        <v>0</v>
      </c>
      <c r="N118" s="103">
        <v>0</v>
      </c>
      <c r="O118" s="84">
        <v>0</v>
      </c>
      <c r="P118" s="85">
        <f t="shared" si="20"/>
        <v>0</v>
      </c>
      <c r="Q118" s="103">
        <f t="shared" si="21"/>
        <v>0</v>
      </c>
      <c r="R118" s="103">
        <v>0</v>
      </c>
      <c r="S118" s="84">
        <v>0</v>
      </c>
      <c r="T118" s="103">
        <f t="shared" si="22"/>
        <v>0</v>
      </c>
      <c r="U118" s="103">
        <v>0</v>
      </c>
      <c r="V118" s="103">
        <v>0</v>
      </c>
      <c r="W118" s="103">
        <f t="shared" si="23"/>
        <v>0</v>
      </c>
      <c r="X118" s="103">
        <v>0</v>
      </c>
      <c r="Y118" s="84">
        <v>0</v>
      </c>
      <c r="Z118" s="85">
        <f t="shared" si="24"/>
        <v>8.88</v>
      </c>
      <c r="AA118" s="103">
        <f t="shared" si="25"/>
        <v>8.88</v>
      </c>
      <c r="AB118" s="103">
        <v>0</v>
      </c>
      <c r="AC118" s="84">
        <v>8.88</v>
      </c>
      <c r="AD118" s="103">
        <f t="shared" si="26"/>
        <v>0</v>
      </c>
      <c r="AE118" s="103">
        <v>0</v>
      </c>
      <c r="AF118" s="84">
        <v>0</v>
      </c>
      <c r="AG118" s="103">
        <f t="shared" si="27"/>
        <v>0</v>
      </c>
      <c r="AH118" s="103">
        <v>0</v>
      </c>
      <c r="AI118" s="84">
        <v>0</v>
      </c>
      <c r="AJ118" s="103">
        <f t="shared" si="28"/>
        <v>0</v>
      </c>
      <c r="AK118" s="103">
        <v>0</v>
      </c>
      <c r="AL118" s="84">
        <v>0</v>
      </c>
      <c r="AM118" s="103">
        <f t="shared" si="29"/>
        <v>0</v>
      </c>
      <c r="AN118" s="103">
        <v>0</v>
      </c>
      <c r="AO118" s="84">
        <v>0</v>
      </c>
    </row>
    <row r="119" spans="1:41" ht="19.5" customHeight="1">
      <c r="A119" s="83" t="s">
        <v>225</v>
      </c>
      <c r="B119" s="83" t="s">
        <v>88</v>
      </c>
      <c r="C119" s="83" t="s">
        <v>148</v>
      </c>
      <c r="D119" s="83" t="s">
        <v>226</v>
      </c>
      <c r="E119" s="103">
        <f t="shared" si="15"/>
        <v>834.88</v>
      </c>
      <c r="F119" s="103">
        <f t="shared" si="16"/>
        <v>834.88</v>
      </c>
      <c r="G119" s="103">
        <f t="shared" si="17"/>
        <v>834.88</v>
      </c>
      <c r="H119" s="103">
        <v>834.88</v>
      </c>
      <c r="I119" s="84">
        <v>0</v>
      </c>
      <c r="J119" s="103">
        <f t="shared" si="18"/>
        <v>0</v>
      </c>
      <c r="K119" s="103">
        <v>0</v>
      </c>
      <c r="L119" s="84">
        <v>0</v>
      </c>
      <c r="M119" s="103">
        <f t="shared" si="19"/>
        <v>0</v>
      </c>
      <c r="N119" s="103">
        <v>0</v>
      </c>
      <c r="O119" s="84">
        <v>0</v>
      </c>
      <c r="P119" s="85">
        <f t="shared" si="20"/>
        <v>0</v>
      </c>
      <c r="Q119" s="103">
        <f t="shared" si="21"/>
        <v>0</v>
      </c>
      <c r="R119" s="103">
        <v>0</v>
      </c>
      <c r="S119" s="84">
        <v>0</v>
      </c>
      <c r="T119" s="103">
        <f t="shared" si="22"/>
        <v>0</v>
      </c>
      <c r="U119" s="103">
        <v>0</v>
      </c>
      <c r="V119" s="103">
        <v>0</v>
      </c>
      <c r="W119" s="103">
        <f t="shared" si="23"/>
        <v>0</v>
      </c>
      <c r="X119" s="103">
        <v>0</v>
      </c>
      <c r="Y119" s="84">
        <v>0</v>
      </c>
      <c r="Z119" s="85">
        <f t="shared" si="24"/>
        <v>0</v>
      </c>
      <c r="AA119" s="103">
        <f t="shared" si="25"/>
        <v>0</v>
      </c>
      <c r="AB119" s="103">
        <v>0</v>
      </c>
      <c r="AC119" s="84">
        <v>0</v>
      </c>
      <c r="AD119" s="103">
        <f t="shared" si="26"/>
        <v>0</v>
      </c>
      <c r="AE119" s="103">
        <v>0</v>
      </c>
      <c r="AF119" s="84">
        <v>0</v>
      </c>
      <c r="AG119" s="103">
        <f t="shared" si="27"/>
        <v>0</v>
      </c>
      <c r="AH119" s="103">
        <v>0</v>
      </c>
      <c r="AI119" s="84">
        <v>0</v>
      </c>
      <c r="AJ119" s="103">
        <f t="shared" si="28"/>
        <v>0</v>
      </c>
      <c r="AK119" s="103">
        <v>0</v>
      </c>
      <c r="AL119" s="84">
        <v>0</v>
      </c>
      <c r="AM119" s="103">
        <f t="shared" si="29"/>
        <v>0</v>
      </c>
      <c r="AN119" s="103">
        <v>0</v>
      </c>
      <c r="AO119" s="84">
        <v>0</v>
      </c>
    </row>
    <row r="120" spans="1:41" ht="19.5" customHeight="1">
      <c r="A120" s="83" t="s">
        <v>225</v>
      </c>
      <c r="B120" s="83" t="s">
        <v>90</v>
      </c>
      <c r="C120" s="83" t="s">
        <v>148</v>
      </c>
      <c r="D120" s="83" t="s">
        <v>227</v>
      </c>
      <c r="E120" s="103">
        <f t="shared" si="15"/>
        <v>464.86</v>
      </c>
      <c r="F120" s="103">
        <f t="shared" si="16"/>
        <v>455.98</v>
      </c>
      <c r="G120" s="103">
        <f t="shared" si="17"/>
        <v>455.98</v>
      </c>
      <c r="H120" s="103">
        <v>111.09</v>
      </c>
      <c r="I120" s="84">
        <v>344.89</v>
      </c>
      <c r="J120" s="103">
        <f t="shared" si="18"/>
        <v>0</v>
      </c>
      <c r="K120" s="103">
        <v>0</v>
      </c>
      <c r="L120" s="84">
        <v>0</v>
      </c>
      <c r="M120" s="103">
        <f t="shared" si="19"/>
        <v>0</v>
      </c>
      <c r="N120" s="103">
        <v>0</v>
      </c>
      <c r="O120" s="84">
        <v>0</v>
      </c>
      <c r="P120" s="85">
        <f t="shared" si="20"/>
        <v>0</v>
      </c>
      <c r="Q120" s="103">
        <f t="shared" si="21"/>
        <v>0</v>
      </c>
      <c r="R120" s="103">
        <v>0</v>
      </c>
      <c r="S120" s="84">
        <v>0</v>
      </c>
      <c r="T120" s="103">
        <f t="shared" si="22"/>
        <v>0</v>
      </c>
      <c r="U120" s="103">
        <v>0</v>
      </c>
      <c r="V120" s="103">
        <v>0</v>
      </c>
      <c r="W120" s="103">
        <f t="shared" si="23"/>
        <v>0</v>
      </c>
      <c r="X120" s="103">
        <v>0</v>
      </c>
      <c r="Y120" s="84">
        <v>0</v>
      </c>
      <c r="Z120" s="85">
        <f t="shared" si="24"/>
        <v>8.88</v>
      </c>
      <c r="AA120" s="103">
        <f t="shared" si="25"/>
        <v>8.88</v>
      </c>
      <c r="AB120" s="103">
        <v>0</v>
      </c>
      <c r="AC120" s="84">
        <v>8.88</v>
      </c>
      <c r="AD120" s="103">
        <f t="shared" si="26"/>
        <v>0</v>
      </c>
      <c r="AE120" s="103">
        <v>0</v>
      </c>
      <c r="AF120" s="84">
        <v>0</v>
      </c>
      <c r="AG120" s="103">
        <f t="shared" si="27"/>
        <v>0</v>
      </c>
      <c r="AH120" s="103">
        <v>0</v>
      </c>
      <c r="AI120" s="84">
        <v>0</v>
      </c>
      <c r="AJ120" s="103">
        <f t="shared" si="28"/>
        <v>0</v>
      </c>
      <c r="AK120" s="103">
        <v>0</v>
      </c>
      <c r="AL120" s="84">
        <v>0</v>
      </c>
      <c r="AM120" s="103">
        <f t="shared" si="29"/>
        <v>0</v>
      </c>
      <c r="AN120" s="103">
        <v>0</v>
      </c>
      <c r="AO120" s="84">
        <v>0</v>
      </c>
    </row>
    <row r="121" spans="1:41" ht="19.5" customHeight="1">
      <c r="A121" s="83" t="s">
        <v>36</v>
      </c>
      <c r="B121" s="83" t="s">
        <v>36</v>
      </c>
      <c r="C121" s="83" t="s">
        <v>36</v>
      </c>
      <c r="D121" s="83" t="s">
        <v>228</v>
      </c>
      <c r="E121" s="103">
        <f t="shared" si="15"/>
        <v>120.02</v>
      </c>
      <c r="F121" s="103">
        <f t="shared" si="16"/>
        <v>120.02</v>
      </c>
      <c r="G121" s="103">
        <f t="shared" si="17"/>
        <v>120.02</v>
      </c>
      <c r="H121" s="103">
        <v>0</v>
      </c>
      <c r="I121" s="84">
        <v>120.02</v>
      </c>
      <c r="J121" s="103">
        <f t="shared" si="18"/>
        <v>0</v>
      </c>
      <c r="K121" s="103">
        <v>0</v>
      </c>
      <c r="L121" s="84">
        <v>0</v>
      </c>
      <c r="M121" s="103">
        <f t="shared" si="19"/>
        <v>0</v>
      </c>
      <c r="N121" s="103">
        <v>0</v>
      </c>
      <c r="O121" s="84">
        <v>0</v>
      </c>
      <c r="P121" s="85">
        <f t="shared" si="20"/>
        <v>0</v>
      </c>
      <c r="Q121" s="103">
        <f t="shared" si="21"/>
        <v>0</v>
      </c>
      <c r="R121" s="103">
        <v>0</v>
      </c>
      <c r="S121" s="84">
        <v>0</v>
      </c>
      <c r="T121" s="103">
        <f t="shared" si="22"/>
        <v>0</v>
      </c>
      <c r="U121" s="103">
        <v>0</v>
      </c>
      <c r="V121" s="103">
        <v>0</v>
      </c>
      <c r="W121" s="103">
        <f t="shared" si="23"/>
        <v>0</v>
      </c>
      <c r="X121" s="103">
        <v>0</v>
      </c>
      <c r="Y121" s="84">
        <v>0</v>
      </c>
      <c r="Z121" s="85">
        <f t="shared" si="24"/>
        <v>0</v>
      </c>
      <c r="AA121" s="103">
        <f t="shared" si="25"/>
        <v>0</v>
      </c>
      <c r="AB121" s="103">
        <v>0</v>
      </c>
      <c r="AC121" s="84">
        <v>0</v>
      </c>
      <c r="AD121" s="103">
        <f t="shared" si="26"/>
        <v>0</v>
      </c>
      <c r="AE121" s="103">
        <v>0</v>
      </c>
      <c r="AF121" s="84">
        <v>0</v>
      </c>
      <c r="AG121" s="103">
        <f t="shared" si="27"/>
        <v>0</v>
      </c>
      <c r="AH121" s="103">
        <v>0</v>
      </c>
      <c r="AI121" s="84">
        <v>0</v>
      </c>
      <c r="AJ121" s="103">
        <f t="shared" si="28"/>
        <v>0</v>
      </c>
      <c r="AK121" s="103">
        <v>0</v>
      </c>
      <c r="AL121" s="84">
        <v>0</v>
      </c>
      <c r="AM121" s="103">
        <f t="shared" si="29"/>
        <v>0</v>
      </c>
      <c r="AN121" s="103">
        <v>0</v>
      </c>
      <c r="AO121" s="84">
        <v>0</v>
      </c>
    </row>
    <row r="122" spans="1:41" ht="19.5" customHeight="1">
      <c r="A122" s="83" t="s">
        <v>229</v>
      </c>
      <c r="B122" s="83" t="s">
        <v>88</v>
      </c>
      <c r="C122" s="83" t="s">
        <v>148</v>
      </c>
      <c r="D122" s="83" t="s">
        <v>230</v>
      </c>
      <c r="E122" s="103">
        <f t="shared" si="15"/>
        <v>120.02</v>
      </c>
      <c r="F122" s="103">
        <f t="shared" si="16"/>
        <v>120.02</v>
      </c>
      <c r="G122" s="103">
        <f t="shared" si="17"/>
        <v>120.02</v>
      </c>
      <c r="H122" s="103">
        <v>0</v>
      </c>
      <c r="I122" s="84">
        <v>120.02</v>
      </c>
      <c r="J122" s="103">
        <f t="shared" si="18"/>
        <v>0</v>
      </c>
      <c r="K122" s="103">
        <v>0</v>
      </c>
      <c r="L122" s="84">
        <v>0</v>
      </c>
      <c r="M122" s="103">
        <f t="shared" si="19"/>
        <v>0</v>
      </c>
      <c r="N122" s="103">
        <v>0</v>
      </c>
      <c r="O122" s="84">
        <v>0</v>
      </c>
      <c r="P122" s="85">
        <f t="shared" si="20"/>
        <v>0</v>
      </c>
      <c r="Q122" s="103">
        <f t="shared" si="21"/>
        <v>0</v>
      </c>
      <c r="R122" s="103">
        <v>0</v>
      </c>
      <c r="S122" s="84">
        <v>0</v>
      </c>
      <c r="T122" s="103">
        <f t="shared" si="22"/>
        <v>0</v>
      </c>
      <c r="U122" s="103">
        <v>0</v>
      </c>
      <c r="V122" s="103">
        <v>0</v>
      </c>
      <c r="W122" s="103">
        <f t="shared" si="23"/>
        <v>0</v>
      </c>
      <c r="X122" s="103">
        <v>0</v>
      </c>
      <c r="Y122" s="84">
        <v>0</v>
      </c>
      <c r="Z122" s="85">
        <f t="shared" si="24"/>
        <v>0</v>
      </c>
      <c r="AA122" s="103">
        <f t="shared" si="25"/>
        <v>0</v>
      </c>
      <c r="AB122" s="103">
        <v>0</v>
      </c>
      <c r="AC122" s="84">
        <v>0</v>
      </c>
      <c r="AD122" s="103">
        <f t="shared" si="26"/>
        <v>0</v>
      </c>
      <c r="AE122" s="103">
        <v>0</v>
      </c>
      <c r="AF122" s="84">
        <v>0</v>
      </c>
      <c r="AG122" s="103">
        <f t="shared" si="27"/>
        <v>0</v>
      </c>
      <c r="AH122" s="103">
        <v>0</v>
      </c>
      <c r="AI122" s="84">
        <v>0</v>
      </c>
      <c r="AJ122" s="103">
        <f t="shared" si="28"/>
        <v>0</v>
      </c>
      <c r="AK122" s="103">
        <v>0</v>
      </c>
      <c r="AL122" s="84">
        <v>0</v>
      </c>
      <c r="AM122" s="103">
        <f t="shared" si="29"/>
        <v>0</v>
      </c>
      <c r="AN122" s="103">
        <v>0</v>
      </c>
      <c r="AO122" s="84">
        <v>0</v>
      </c>
    </row>
    <row r="123" spans="1:41" ht="19.5" customHeight="1">
      <c r="A123" s="83" t="s">
        <v>36</v>
      </c>
      <c r="B123" s="83" t="s">
        <v>36</v>
      </c>
      <c r="C123" s="83" t="s">
        <v>36</v>
      </c>
      <c r="D123" s="83" t="s">
        <v>232</v>
      </c>
      <c r="E123" s="103">
        <f t="shared" si="15"/>
        <v>10.28</v>
      </c>
      <c r="F123" s="103">
        <f t="shared" si="16"/>
        <v>10.28</v>
      </c>
      <c r="G123" s="103">
        <f t="shared" si="17"/>
        <v>10.28</v>
      </c>
      <c r="H123" s="103">
        <v>10.28</v>
      </c>
      <c r="I123" s="84">
        <v>0</v>
      </c>
      <c r="J123" s="103">
        <f t="shared" si="18"/>
        <v>0</v>
      </c>
      <c r="K123" s="103">
        <v>0</v>
      </c>
      <c r="L123" s="84">
        <v>0</v>
      </c>
      <c r="M123" s="103">
        <f t="shared" si="19"/>
        <v>0</v>
      </c>
      <c r="N123" s="103">
        <v>0</v>
      </c>
      <c r="O123" s="84">
        <v>0</v>
      </c>
      <c r="P123" s="85">
        <f t="shared" si="20"/>
        <v>0</v>
      </c>
      <c r="Q123" s="103">
        <f t="shared" si="21"/>
        <v>0</v>
      </c>
      <c r="R123" s="103">
        <v>0</v>
      </c>
      <c r="S123" s="84">
        <v>0</v>
      </c>
      <c r="T123" s="103">
        <f t="shared" si="22"/>
        <v>0</v>
      </c>
      <c r="U123" s="103">
        <v>0</v>
      </c>
      <c r="V123" s="103">
        <v>0</v>
      </c>
      <c r="W123" s="103">
        <f t="shared" si="23"/>
        <v>0</v>
      </c>
      <c r="X123" s="103">
        <v>0</v>
      </c>
      <c r="Y123" s="84">
        <v>0</v>
      </c>
      <c r="Z123" s="85">
        <f t="shared" si="24"/>
        <v>0</v>
      </c>
      <c r="AA123" s="103">
        <f t="shared" si="25"/>
        <v>0</v>
      </c>
      <c r="AB123" s="103">
        <v>0</v>
      </c>
      <c r="AC123" s="84">
        <v>0</v>
      </c>
      <c r="AD123" s="103">
        <f t="shared" si="26"/>
        <v>0</v>
      </c>
      <c r="AE123" s="103">
        <v>0</v>
      </c>
      <c r="AF123" s="84">
        <v>0</v>
      </c>
      <c r="AG123" s="103">
        <f t="shared" si="27"/>
        <v>0</v>
      </c>
      <c r="AH123" s="103">
        <v>0</v>
      </c>
      <c r="AI123" s="84">
        <v>0</v>
      </c>
      <c r="AJ123" s="103">
        <f t="shared" si="28"/>
        <v>0</v>
      </c>
      <c r="AK123" s="103">
        <v>0</v>
      </c>
      <c r="AL123" s="84">
        <v>0</v>
      </c>
      <c r="AM123" s="103">
        <f t="shared" si="29"/>
        <v>0</v>
      </c>
      <c r="AN123" s="103">
        <v>0</v>
      </c>
      <c r="AO123" s="84">
        <v>0</v>
      </c>
    </row>
    <row r="124" spans="1:41" ht="19.5" customHeight="1">
      <c r="A124" s="83" t="s">
        <v>233</v>
      </c>
      <c r="B124" s="83" t="s">
        <v>88</v>
      </c>
      <c r="C124" s="83" t="s">
        <v>148</v>
      </c>
      <c r="D124" s="83" t="s">
        <v>234</v>
      </c>
      <c r="E124" s="103">
        <f t="shared" si="15"/>
        <v>10.28</v>
      </c>
      <c r="F124" s="103">
        <f t="shared" si="16"/>
        <v>10.28</v>
      </c>
      <c r="G124" s="103">
        <f t="shared" si="17"/>
        <v>10.28</v>
      </c>
      <c r="H124" s="103">
        <v>10.28</v>
      </c>
      <c r="I124" s="84">
        <v>0</v>
      </c>
      <c r="J124" s="103">
        <f t="shared" si="18"/>
        <v>0</v>
      </c>
      <c r="K124" s="103">
        <v>0</v>
      </c>
      <c r="L124" s="84">
        <v>0</v>
      </c>
      <c r="M124" s="103">
        <f t="shared" si="19"/>
        <v>0</v>
      </c>
      <c r="N124" s="103">
        <v>0</v>
      </c>
      <c r="O124" s="84">
        <v>0</v>
      </c>
      <c r="P124" s="85">
        <f t="shared" si="20"/>
        <v>0</v>
      </c>
      <c r="Q124" s="103">
        <f t="shared" si="21"/>
        <v>0</v>
      </c>
      <c r="R124" s="103">
        <v>0</v>
      </c>
      <c r="S124" s="84">
        <v>0</v>
      </c>
      <c r="T124" s="103">
        <f t="shared" si="22"/>
        <v>0</v>
      </c>
      <c r="U124" s="103">
        <v>0</v>
      </c>
      <c r="V124" s="103">
        <v>0</v>
      </c>
      <c r="W124" s="103">
        <f t="shared" si="23"/>
        <v>0</v>
      </c>
      <c r="X124" s="103">
        <v>0</v>
      </c>
      <c r="Y124" s="84">
        <v>0</v>
      </c>
      <c r="Z124" s="85">
        <f t="shared" si="24"/>
        <v>0</v>
      </c>
      <c r="AA124" s="103">
        <f t="shared" si="25"/>
        <v>0</v>
      </c>
      <c r="AB124" s="103">
        <v>0</v>
      </c>
      <c r="AC124" s="84">
        <v>0</v>
      </c>
      <c r="AD124" s="103">
        <f t="shared" si="26"/>
        <v>0</v>
      </c>
      <c r="AE124" s="103">
        <v>0</v>
      </c>
      <c r="AF124" s="84">
        <v>0</v>
      </c>
      <c r="AG124" s="103">
        <f t="shared" si="27"/>
        <v>0</v>
      </c>
      <c r="AH124" s="103">
        <v>0</v>
      </c>
      <c r="AI124" s="84">
        <v>0</v>
      </c>
      <c r="AJ124" s="103">
        <f t="shared" si="28"/>
        <v>0</v>
      </c>
      <c r="AK124" s="103">
        <v>0</v>
      </c>
      <c r="AL124" s="84">
        <v>0</v>
      </c>
      <c r="AM124" s="103">
        <f t="shared" si="29"/>
        <v>0</v>
      </c>
      <c r="AN124" s="103">
        <v>0</v>
      </c>
      <c r="AO124" s="84">
        <v>0</v>
      </c>
    </row>
    <row r="125" spans="1:41" ht="19.5" customHeight="1">
      <c r="A125" s="83" t="s">
        <v>36</v>
      </c>
      <c r="B125" s="83" t="s">
        <v>36</v>
      </c>
      <c r="C125" s="83" t="s">
        <v>36</v>
      </c>
      <c r="D125" s="83" t="s">
        <v>150</v>
      </c>
      <c r="E125" s="103">
        <f t="shared" si="15"/>
        <v>1910.28</v>
      </c>
      <c r="F125" s="103">
        <f t="shared" si="16"/>
        <v>1649.73</v>
      </c>
      <c r="G125" s="103">
        <f t="shared" si="17"/>
        <v>1649.73</v>
      </c>
      <c r="H125" s="103">
        <v>846.73</v>
      </c>
      <c r="I125" s="84">
        <v>803</v>
      </c>
      <c r="J125" s="103">
        <f t="shared" si="18"/>
        <v>0</v>
      </c>
      <c r="K125" s="103">
        <v>0</v>
      </c>
      <c r="L125" s="84">
        <v>0</v>
      </c>
      <c r="M125" s="103">
        <f t="shared" si="19"/>
        <v>0</v>
      </c>
      <c r="N125" s="103">
        <v>0</v>
      </c>
      <c r="O125" s="84">
        <v>0</v>
      </c>
      <c r="P125" s="85">
        <f t="shared" si="20"/>
        <v>0</v>
      </c>
      <c r="Q125" s="103">
        <f t="shared" si="21"/>
        <v>0</v>
      </c>
      <c r="R125" s="103">
        <v>0</v>
      </c>
      <c r="S125" s="84">
        <v>0</v>
      </c>
      <c r="T125" s="103">
        <f t="shared" si="22"/>
        <v>0</v>
      </c>
      <c r="U125" s="103">
        <v>0</v>
      </c>
      <c r="V125" s="103">
        <v>0</v>
      </c>
      <c r="W125" s="103">
        <f t="shared" si="23"/>
        <v>0</v>
      </c>
      <c r="X125" s="103">
        <v>0</v>
      </c>
      <c r="Y125" s="84">
        <v>0</v>
      </c>
      <c r="Z125" s="85">
        <f t="shared" si="24"/>
        <v>260.55</v>
      </c>
      <c r="AA125" s="103">
        <f t="shared" si="25"/>
        <v>260.55</v>
      </c>
      <c r="AB125" s="103">
        <v>0</v>
      </c>
      <c r="AC125" s="84">
        <v>260.55</v>
      </c>
      <c r="AD125" s="103">
        <f t="shared" si="26"/>
        <v>0</v>
      </c>
      <c r="AE125" s="103">
        <v>0</v>
      </c>
      <c r="AF125" s="84">
        <v>0</v>
      </c>
      <c r="AG125" s="103">
        <f t="shared" si="27"/>
        <v>0</v>
      </c>
      <c r="AH125" s="103">
        <v>0</v>
      </c>
      <c r="AI125" s="84">
        <v>0</v>
      </c>
      <c r="AJ125" s="103">
        <f t="shared" si="28"/>
        <v>0</v>
      </c>
      <c r="AK125" s="103">
        <v>0</v>
      </c>
      <c r="AL125" s="84">
        <v>0</v>
      </c>
      <c r="AM125" s="103">
        <f t="shared" si="29"/>
        <v>0</v>
      </c>
      <c r="AN125" s="103">
        <v>0</v>
      </c>
      <c r="AO125" s="84">
        <v>0</v>
      </c>
    </row>
    <row r="126" spans="1:41" ht="19.5" customHeight="1">
      <c r="A126" s="83" t="s">
        <v>36</v>
      </c>
      <c r="B126" s="83" t="s">
        <v>36</v>
      </c>
      <c r="C126" s="83" t="s">
        <v>36</v>
      </c>
      <c r="D126" s="83" t="s">
        <v>224</v>
      </c>
      <c r="E126" s="103">
        <f t="shared" si="15"/>
        <v>1592.68</v>
      </c>
      <c r="F126" s="103">
        <f t="shared" si="16"/>
        <v>1361.69</v>
      </c>
      <c r="G126" s="103">
        <f t="shared" si="17"/>
        <v>1361.69</v>
      </c>
      <c r="H126" s="103">
        <v>844.69</v>
      </c>
      <c r="I126" s="84">
        <v>517</v>
      </c>
      <c r="J126" s="103">
        <f t="shared" si="18"/>
        <v>0</v>
      </c>
      <c r="K126" s="103">
        <v>0</v>
      </c>
      <c r="L126" s="84">
        <v>0</v>
      </c>
      <c r="M126" s="103">
        <f t="shared" si="19"/>
        <v>0</v>
      </c>
      <c r="N126" s="103">
        <v>0</v>
      </c>
      <c r="O126" s="84">
        <v>0</v>
      </c>
      <c r="P126" s="85">
        <f t="shared" si="20"/>
        <v>0</v>
      </c>
      <c r="Q126" s="103">
        <f t="shared" si="21"/>
        <v>0</v>
      </c>
      <c r="R126" s="103">
        <v>0</v>
      </c>
      <c r="S126" s="84">
        <v>0</v>
      </c>
      <c r="T126" s="103">
        <f t="shared" si="22"/>
        <v>0</v>
      </c>
      <c r="U126" s="103">
        <v>0</v>
      </c>
      <c r="V126" s="103">
        <v>0</v>
      </c>
      <c r="W126" s="103">
        <f t="shared" si="23"/>
        <v>0</v>
      </c>
      <c r="X126" s="103">
        <v>0</v>
      </c>
      <c r="Y126" s="84">
        <v>0</v>
      </c>
      <c r="Z126" s="85">
        <f t="shared" si="24"/>
        <v>230.99</v>
      </c>
      <c r="AA126" s="103">
        <f t="shared" si="25"/>
        <v>230.99</v>
      </c>
      <c r="AB126" s="103">
        <v>0</v>
      </c>
      <c r="AC126" s="84">
        <v>230.99</v>
      </c>
      <c r="AD126" s="103">
        <f t="shared" si="26"/>
        <v>0</v>
      </c>
      <c r="AE126" s="103">
        <v>0</v>
      </c>
      <c r="AF126" s="84">
        <v>0</v>
      </c>
      <c r="AG126" s="103">
        <f t="shared" si="27"/>
        <v>0</v>
      </c>
      <c r="AH126" s="103">
        <v>0</v>
      </c>
      <c r="AI126" s="84">
        <v>0</v>
      </c>
      <c r="AJ126" s="103">
        <f t="shared" si="28"/>
        <v>0</v>
      </c>
      <c r="AK126" s="103">
        <v>0</v>
      </c>
      <c r="AL126" s="84">
        <v>0</v>
      </c>
      <c r="AM126" s="103">
        <f t="shared" si="29"/>
        <v>0</v>
      </c>
      <c r="AN126" s="103">
        <v>0</v>
      </c>
      <c r="AO126" s="84">
        <v>0</v>
      </c>
    </row>
    <row r="127" spans="1:41" ht="19.5" customHeight="1">
      <c r="A127" s="83" t="s">
        <v>225</v>
      </c>
      <c r="B127" s="83" t="s">
        <v>88</v>
      </c>
      <c r="C127" s="83" t="s">
        <v>151</v>
      </c>
      <c r="D127" s="83" t="s">
        <v>226</v>
      </c>
      <c r="E127" s="103">
        <f t="shared" si="15"/>
        <v>788.46</v>
      </c>
      <c r="F127" s="103">
        <f t="shared" si="16"/>
        <v>788.46</v>
      </c>
      <c r="G127" s="103">
        <f t="shared" si="17"/>
        <v>788.46</v>
      </c>
      <c r="H127" s="103">
        <v>788.46</v>
      </c>
      <c r="I127" s="84">
        <v>0</v>
      </c>
      <c r="J127" s="103">
        <f t="shared" si="18"/>
        <v>0</v>
      </c>
      <c r="K127" s="103">
        <v>0</v>
      </c>
      <c r="L127" s="84">
        <v>0</v>
      </c>
      <c r="M127" s="103">
        <f t="shared" si="19"/>
        <v>0</v>
      </c>
      <c r="N127" s="103">
        <v>0</v>
      </c>
      <c r="O127" s="84">
        <v>0</v>
      </c>
      <c r="P127" s="85">
        <f t="shared" si="20"/>
        <v>0</v>
      </c>
      <c r="Q127" s="103">
        <f t="shared" si="21"/>
        <v>0</v>
      </c>
      <c r="R127" s="103">
        <v>0</v>
      </c>
      <c r="S127" s="84">
        <v>0</v>
      </c>
      <c r="T127" s="103">
        <f t="shared" si="22"/>
        <v>0</v>
      </c>
      <c r="U127" s="103">
        <v>0</v>
      </c>
      <c r="V127" s="103">
        <v>0</v>
      </c>
      <c r="W127" s="103">
        <f t="shared" si="23"/>
        <v>0</v>
      </c>
      <c r="X127" s="103">
        <v>0</v>
      </c>
      <c r="Y127" s="84">
        <v>0</v>
      </c>
      <c r="Z127" s="85">
        <f t="shared" si="24"/>
        <v>0</v>
      </c>
      <c r="AA127" s="103">
        <f t="shared" si="25"/>
        <v>0</v>
      </c>
      <c r="AB127" s="103">
        <v>0</v>
      </c>
      <c r="AC127" s="84">
        <v>0</v>
      </c>
      <c r="AD127" s="103">
        <f t="shared" si="26"/>
        <v>0</v>
      </c>
      <c r="AE127" s="103">
        <v>0</v>
      </c>
      <c r="AF127" s="84">
        <v>0</v>
      </c>
      <c r="AG127" s="103">
        <f t="shared" si="27"/>
        <v>0</v>
      </c>
      <c r="AH127" s="103">
        <v>0</v>
      </c>
      <c r="AI127" s="84">
        <v>0</v>
      </c>
      <c r="AJ127" s="103">
        <f t="shared" si="28"/>
        <v>0</v>
      </c>
      <c r="AK127" s="103">
        <v>0</v>
      </c>
      <c r="AL127" s="84">
        <v>0</v>
      </c>
      <c r="AM127" s="103">
        <f t="shared" si="29"/>
        <v>0</v>
      </c>
      <c r="AN127" s="103">
        <v>0</v>
      </c>
      <c r="AO127" s="84">
        <v>0</v>
      </c>
    </row>
    <row r="128" spans="1:41" ht="19.5" customHeight="1">
      <c r="A128" s="83" t="s">
        <v>225</v>
      </c>
      <c r="B128" s="83" t="s">
        <v>90</v>
      </c>
      <c r="C128" s="83" t="s">
        <v>151</v>
      </c>
      <c r="D128" s="83" t="s">
        <v>227</v>
      </c>
      <c r="E128" s="103">
        <f t="shared" si="15"/>
        <v>804.22</v>
      </c>
      <c r="F128" s="103">
        <f t="shared" si="16"/>
        <v>573.23</v>
      </c>
      <c r="G128" s="103">
        <f t="shared" si="17"/>
        <v>573.23</v>
      </c>
      <c r="H128" s="103">
        <v>56.23</v>
      </c>
      <c r="I128" s="84">
        <v>517</v>
      </c>
      <c r="J128" s="103">
        <f t="shared" si="18"/>
        <v>0</v>
      </c>
      <c r="K128" s="103">
        <v>0</v>
      </c>
      <c r="L128" s="84">
        <v>0</v>
      </c>
      <c r="M128" s="103">
        <f t="shared" si="19"/>
        <v>0</v>
      </c>
      <c r="N128" s="103">
        <v>0</v>
      </c>
      <c r="O128" s="84">
        <v>0</v>
      </c>
      <c r="P128" s="85">
        <f t="shared" si="20"/>
        <v>0</v>
      </c>
      <c r="Q128" s="103">
        <f t="shared" si="21"/>
        <v>0</v>
      </c>
      <c r="R128" s="103">
        <v>0</v>
      </c>
      <c r="S128" s="84">
        <v>0</v>
      </c>
      <c r="T128" s="103">
        <f t="shared" si="22"/>
        <v>0</v>
      </c>
      <c r="U128" s="103">
        <v>0</v>
      </c>
      <c r="V128" s="103">
        <v>0</v>
      </c>
      <c r="W128" s="103">
        <f t="shared" si="23"/>
        <v>0</v>
      </c>
      <c r="X128" s="103">
        <v>0</v>
      </c>
      <c r="Y128" s="84">
        <v>0</v>
      </c>
      <c r="Z128" s="85">
        <f t="shared" si="24"/>
        <v>230.99</v>
      </c>
      <c r="AA128" s="103">
        <f t="shared" si="25"/>
        <v>230.99</v>
      </c>
      <c r="AB128" s="103">
        <v>0</v>
      </c>
      <c r="AC128" s="84">
        <v>230.99</v>
      </c>
      <c r="AD128" s="103">
        <f t="shared" si="26"/>
        <v>0</v>
      </c>
      <c r="AE128" s="103">
        <v>0</v>
      </c>
      <c r="AF128" s="84">
        <v>0</v>
      </c>
      <c r="AG128" s="103">
        <f t="shared" si="27"/>
        <v>0</v>
      </c>
      <c r="AH128" s="103">
        <v>0</v>
      </c>
      <c r="AI128" s="84">
        <v>0</v>
      </c>
      <c r="AJ128" s="103">
        <f t="shared" si="28"/>
        <v>0</v>
      </c>
      <c r="AK128" s="103">
        <v>0</v>
      </c>
      <c r="AL128" s="84">
        <v>0</v>
      </c>
      <c r="AM128" s="103">
        <f t="shared" si="29"/>
        <v>0</v>
      </c>
      <c r="AN128" s="103">
        <v>0</v>
      </c>
      <c r="AO128" s="84">
        <v>0</v>
      </c>
    </row>
    <row r="129" spans="1:41" ht="19.5" customHeight="1">
      <c r="A129" s="83" t="s">
        <v>36</v>
      </c>
      <c r="B129" s="83" t="s">
        <v>36</v>
      </c>
      <c r="C129" s="83" t="s">
        <v>36</v>
      </c>
      <c r="D129" s="83" t="s">
        <v>228</v>
      </c>
      <c r="E129" s="103">
        <f t="shared" si="15"/>
        <v>315.56</v>
      </c>
      <c r="F129" s="103">
        <f t="shared" si="16"/>
        <v>286</v>
      </c>
      <c r="G129" s="103">
        <f t="shared" si="17"/>
        <v>286</v>
      </c>
      <c r="H129" s="103">
        <v>0</v>
      </c>
      <c r="I129" s="84">
        <v>286</v>
      </c>
      <c r="J129" s="103">
        <f t="shared" si="18"/>
        <v>0</v>
      </c>
      <c r="K129" s="103">
        <v>0</v>
      </c>
      <c r="L129" s="84">
        <v>0</v>
      </c>
      <c r="M129" s="103">
        <f t="shared" si="19"/>
        <v>0</v>
      </c>
      <c r="N129" s="103">
        <v>0</v>
      </c>
      <c r="O129" s="84">
        <v>0</v>
      </c>
      <c r="P129" s="85">
        <f t="shared" si="20"/>
        <v>0</v>
      </c>
      <c r="Q129" s="103">
        <f t="shared" si="21"/>
        <v>0</v>
      </c>
      <c r="R129" s="103">
        <v>0</v>
      </c>
      <c r="S129" s="84">
        <v>0</v>
      </c>
      <c r="T129" s="103">
        <f t="shared" si="22"/>
        <v>0</v>
      </c>
      <c r="U129" s="103">
        <v>0</v>
      </c>
      <c r="V129" s="103">
        <v>0</v>
      </c>
      <c r="W129" s="103">
        <f t="shared" si="23"/>
        <v>0</v>
      </c>
      <c r="X129" s="103">
        <v>0</v>
      </c>
      <c r="Y129" s="84">
        <v>0</v>
      </c>
      <c r="Z129" s="85">
        <f t="shared" si="24"/>
        <v>29.56</v>
      </c>
      <c r="AA129" s="103">
        <f t="shared" si="25"/>
        <v>29.56</v>
      </c>
      <c r="AB129" s="103">
        <v>0</v>
      </c>
      <c r="AC129" s="84">
        <v>29.56</v>
      </c>
      <c r="AD129" s="103">
        <f t="shared" si="26"/>
        <v>0</v>
      </c>
      <c r="AE129" s="103">
        <v>0</v>
      </c>
      <c r="AF129" s="84">
        <v>0</v>
      </c>
      <c r="AG129" s="103">
        <f t="shared" si="27"/>
        <v>0</v>
      </c>
      <c r="AH129" s="103">
        <v>0</v>
      </c>
      <c r="AI129" s="84">
        <v>0</v>
      </c>
      <c r="AJ129" s="103">
        <f t="shared" si="28"/>
        <v>0</v>
      </c>
      <c r="AK129" s="103">
        <v>0</v>
      </c>
      <c r="AL129" s="84">
        <v>0</v>
      </c>
      <c r="AM129" s="103">
        <f t="shared" si="29"/>
        <v>0</v>
      </c>
      <c r="AN129" s="103">
        <v>0</v>
      </c>
      <c r="AO129" s="84">
        <v>0</v>
      </c>
    </row>
    <row r="130" spans="1:41" ht="19.5" customHeight="1">
      <c r="A130" s="83" t="s">
        <v>229</v>
      </c>
      <c r="B130" s="83" t="s">
        <v>88</v>
      </c>
      <c r="C130" s="83" t="s">
        <v>151</v>
      </c>
      <c r="D130" s="83" t="s">
        <v>230</v>
      </c>
      <c r="E130" s="103">
        <f t="shared" si="15"/>
        <v>315.56</v>
      </c>
      <c r="F130" s="103">
        <f t="shared" si="16"/>
        <v>286</v>
      </c>
      <c r="G130" s="103">
        <f t="shared" si="17"/>
        <v>286</v>
      </c>
      <c r="H130" s="103">
        <v>0</v>
      </c>
      <c r="I130" s="84">
        <v>286</v>
      </c>
      <c r="J130" s="103">
        <f t="shared" si="18"/>
        <v>0</v>
      </c>
      <c r="K130" s="103">
        <v>0</v>
      </c>
      <c r="L130" s="84">
        <v>0</v>
      </c>
      <c r="M130" s="103">
        <f t="shared" si="19"/>
        <v>0</v>
      </c>
      <c r="N130" s="103">
        <v>0</v>
      </c>
      <c r="O130" s="84">
        <v>0</v>
      </c>
      <c r="P130" s="85">
        <f t="shared" si="20"/>
        <v>0</v>
      </c>
      <c r="Q130" s="103">
        <f t="shared" si="21"/>
        <v>0</v>
      </c>
      <c r="R130" s="103">
        <v>0</v>
      </c>
      <c r="S130" s="84">
        <v>0</v>
      </c>
      <c r="T130" s="103">
        <f t="shared" si="22"/>
        <v>0</v>
      </c>
      <c r="U130" s="103">
        <v>0</v>
      </c>
      <c r="V130" s="103">
        <v>0</v>
      </c>
      <c r="W130" s="103">
        <f t="shared" si="23"/>
        <v>0</v>
      </c>
      <c r="X130" s="103">
        <v>0</v>
      </c>
      <c r="Y130" s="84">
        <v>0</v>
      </c>
      <c r="Z130" s="85">
        <f t="shared" si="24"/>
        <v>29.56</v>
      </c>
      <c r="AA130" s="103">
        <f t="shared" si="25"/>
        <v>29.56</v>
      </c>
      <c r="AB130" s="103">
        <v>0</v>
      </c>
      <c r="AC130" s="84">
        <v>29.56</v>
      </c>
      <c r="AD130" s="103">
        <f t="shared" si="26"/>
        <v>0</v>
      </c>
      <c r="AE130" s="103">
        <v>0</v>
      </c>
      <c r="AF130" s="84">
        <v>0</v>
      </c>
      <c r="AG130" s="103">
        <f t="shared" si="27"/>
        <v>0</v>
      </c>
      <c r="AH130" s="103">
        <v>0</v>
      </c>
      <c r="AI130" s="84">
        <v>0</v>
      </c>
      <c r="AJ130" s="103">
        <f t="shared" si="28"/>
        <v>0</v>
      </c>
      <c r="AK130" s="103">
        <v>0</v>
      </c>
      <c r="AL130" s="84">
        <v>0</v>
      </c>
      <c r="AM130" s="103">
        <f t="shared" si="29"/>
        <v>0</v>
      </c>
      <c r="AN130" s="103">
        <v>0</v>
      </c>
      <c r="AO130" s="84">
        <v>0</v>
      </c>
    </row>
    <row r="131" spans="1:41" ht="19.5" customHeight="1">
      <c r="A131" s="83" t="s">
        <v>36</v>
      </c>
      <c r="B131" s="83" t="s">
        <v>36</v>
      </c>
      <c r="C131" s="83" t="s">
        <v>36</v>
      </c>
      <c r="D131" s="83" t="s">
        <v>232</v>
      </c>
      <c r="E131" s="103">
        <f t="shared" si="15"/>
        <v>2.04</v>
      </c>
      <c r="F131" s="103">
        <f t="shared" si="16"/>
        <v>2.04</v>
      </c>
      <c r="G131" s="103">
        <f t="shared" si="17"/>
        <v>2.04</v>
      </c>
      <c r="H131" s="103">
        <v>2.04</v>
      </c>
      <c r="I131" s="84">
        <v>0</v>
      </c>
      <c r="J131" s="103">
        <f t="shared" si="18"/>
        <v>0</v>
      </c>
      <c r="K131" s="103">
        <v>0</v>
      </c>
      <c r="L131" s="84">
        <v>0</v>
      </c>
      <c r="M131" s="103">
        <f t="shared" si="19"/>
        <v>0</v>
      </c>
      <c r="N131" s="103">
        <v>0</v>
      </c>
      <c r="O131" s="84">
        <v>0</v>
      </c>
      <c r="P131" s="85">
        <f t="shared" si="20"/>
        <v>0</v>
      </c>
      <c r="Q131" s="103">
        <f t="shared" si="21"/>
        <v>0</v>
      </c>
      <c r="R131" s="103">
        <v>0</v>
      </c>
      <c r="S131" s="84">
        <v>0</v>
      </c>
      <c r="T131" s="103">
        <f t="shared" si="22"/>
        <v>0</v>
      </c>
      <c r="U131" s="103">
        <v>0</v>
      </c>
      <c r="V131" s="103">
        <v>0</v>
      </c>
      <c r="W131" s="103">
        <f t="shared" si="23"/>
        <v>0</v>
      </c>
      <c r="X131" s="103">
        <v>0</v>
      </c>
      <c r="Y131" s="84">
        <v>0</v>
      </c>
      <c r="Z131" s="85">
        <f t="shared" si="24"/>
        <v>0</v>
      </c>
      <c r="AA131" s="103">
        <f t="shared" si="25"/>
        <v>0</v>
      </c>
      <c r="AB131" s="103">
        <v>0</v>
      </c>
      <c r="AC131" s="84">
        <v>0</v>
      </c>
      <c r="AD131" s="103">
        <f t="shared" si="26"/>
        <v>0</v>
      </c>
      <c r="AE131" s="103">
        <v>0</v>
      </c>
      <c r="AF131" s="84">
        <v>0</v>
      </c>
      <c r="AG131" s="103">
        <f t="shared" si="27"/>
        <v>0</v>
      </c>
      <c r="AH131" s="103">
        <v>0</v>
      </c>
      <c r="AI131" s="84">
        <v>0</v>
      </c>
      <c r="AJ131" s="103">
        <f t="shared" si="28"/>
        <v>0</v>
      </c>
      <c r="AK131" s="103">
        <v>0</v>
      </c>
      <c r="AL131" s="84">
        <v>0</v>
      </c>
      <c r="AM131" s="103">
        <f t="shared" si="29"/>
        <v>0</v>
      </c>
      <c r="AN131" s="103">
        <v>0</v>
      </c>
      <c r="AO131" s="84">
        <v>0</v>
      </c>
    </row>
    <row r="132" spans="1:41" ht="19.5" customHeight="1">
      <c r="A132" s="83" t="s">
        <v>233</v>
      </c>
      <c r="B132" s="83" t="s">
        <v>88</v>
      </c>
      <c r="C132" s="83" t="s">
        <v>151</v>
      </c>
      <c r="D132" s="83" t="s">
        <v>234</v>
      </c>
      <c r="E132" s="103">
        <f t="shared" si="15"/>
        <v>2.04</v>
      </c>
      <c r="F132" s="103">
        <f t="shared" si="16"/>
        <v>2.04</v>
      </c>
      <c r="G132" s="103">
        <f t="shared" si="17"/>
        <v>2.04</v>
      </c>
      <c r="H132" s="103">
        <v>2.04</v>
      </c>
      <c r="I132" s="84">
        <v>0</v>
      </c>
      <c r="J132" s="103">
        <f t="shared" si="18"/>
        <v>0</v>
      </c>
      <c r="K132" s="103">
        <v>0</v>
      </c>
      <c r="L132" s="84">
        <v>0</v>
      </c>
      <c r="M132" s="103">
        <f t="shared" si="19"/>
        <v>0</v>
      </c>
      <c r="N132" s="103">
        <v>0</v>
      </c>
      <c r="O132" s="84">
        <v>0</v>
      </c>
      <c r="P132" s="85">
        <f t="shared" si="20"/>
        <v>0</v>
      </c>
      <c r="Q132" s="103">
        <f t="shared" si="21"/>
        <v>0</v>
      </c>
      <c r="R132" s="103">
        <v>0</v>
      </c>
      <c r="S132" s="84">
        <v>0</v>
      </c>
      <c r="T132" s="103">
        <f t="shared" si="22"/>
        <v>0</v>
      </c>
      <c r="U132" s="103">
        <v>0</v>
      </c>
      <c r="V132" s="103">
        <v>0</v>
      </c>
      <c r="W132" s="103">
        <f t="shared" si="23"/>
        <v>0</v>
      </c>
      <c r="X132" s="103">
        <v>0</v>
      </c>
      <c r="Y132" s="84">
        <v>0</v>
      </c>
      <c r="Z132" s="85">
        <f t="shared" si="24"/>
        <v>0</v>
      </c>
      <c r="AA132" s="103">
        <f t="shared" si="25"/>
        <v>0</v>
      </c>
      <c r="AB132" s="103">
        <v>0</v>
      </c>
      <c r="AC132" s="84">
        <v>0</v>
      </c>
      <c r="AD132" s="103">
        <f t="shared" si="26"/>
        <v>0</v>
      </c>
      <c r="AE132" s="103">
        <v>0</v>
      </c>
      <c r="AF132" s="84">
        <v>0</v>
      </c>
      <c r="AG132" s="103">
        <f t="shared" si="27"/>
        <v>0</v>
      </c>
      <c r="AH132" s="103">
        <v>0</v>
      </c>
      <c r="AI132" s="84">
        <v>0</v>
      </c>
      <c r="AJ132" s="103">
        <f t="shared" si="28"/>
        <v>0</v>
      </c>
      <c r="AK132" s="103">
        <v>0</v>
      </c>
      <c r="AL132" s="84">
        <v>0</v>
      </c>
      <c r="AM132" s="103">
        <f t="shared" si="29"/>
        <v>0</v>
      </c>
      <c r="AN132" s="103">
        <v>0</v>
      </c>
      <c r="AO132" s="84">
        <v>0</v>
      </c>
    </row>
    <row r="133" spans="1:41" ht="19.5" customHeight="1">
      <c r="A133" s="83" t="s">
        <v>36</v>
      </c>
      <c r="B133" s="83" t="s">
        <v>36</v>
      </c>
      <c r="C133" s="83" t="s">
        <v>36</v>
      </c>
      <c r="D133" s="83" t="s">
        <v>152</v>
      </c>
      <c r="E133" s="103">
        <f t="shared" si="15"/>
        <v>2631.83</v>
      </c>
      <c r="F133" s="103">
        <f t="shared" si="16"/>
        <v>2157.48</v>
      </c>
      <c r="G133" s="103">
        <f t="shared" si="17"/>
        <v>2157.48</v>
      </c>
      <c r="H133" s="103">
        <v>0</v>
      </c>
      <c r="I133" s="84">
        <v>2157.48</v>
      </c>
      <c r="J133" s="103">
        <f t="shared" si="18"/>
        <v>0</v>
      </c>
      <c r="K133" s="103">
        <v>0</v>
      </c>
      <c r="L133" s="84">
        <v>0</v>
      </c>
      <c r="M133" s="103">
        <f t="shared" si="19"/>
        <v>0</v>
      </c>
      <c r="N133" s="103">
        <v>0</v>
      </c>
      <c r="O133" s="84">
        <v>0</v>
      </c>
      <c r="P133" s="85">
        <f t="shared" si="20"/>
        <v>0</v>
      </c>
      <c r="Q133" s="103">
        <f t="shared" si="21"/>
        <v>0</v>
      </c>
      <c r="R133" s="103">
        <v>0</v>
      </c>
      <c r="S133" s="84">
        <v>0</v>
      </c>
      <c r="T133" s="103">
        <f t="shared" si="22"/>
        <v>0</v>
      </c>
      <c r="U133" s="103">
        <v>0</v>
      </c>
      <c r="V133" s="103">
        <v>0</v>
      </c>
      <c r="W133" s="103">
        <f t="shared" si="23"/>
        <v>0</v>
      </c>
      <c r="X133" s="103">
        <v>0</v>
      </c>
      <c r="Y133" s="84">
        <v>0</v>
      </c>
      <c r="Z133" s="85">
        <f t="shared" si="24"/>
        <v>474.35</v>
      </c>
      <c r="AA133" s="103">
        <f t="shared" si="25"/>
        <v>474.35</v>
      </c>
      <c r="AB133" s="103">
        <v>0</v>
      </c>
      <c r="AC133" s="84">
        <v>474.35</v>
      </c>
      <c r="AD133" s="103">
        <f t="shared" si="26"/>
        <v>0</v>
      </c>
      <c r="AE133" s="103">
        <v>0</v>
      </c>
      <c r="AF133" s="84">
        <v>0</v>
      </c>
      <c r="AG133" s="103">
        <f t="shared" si="27"/>
        <v>0</v>
      </c>
      <c r="AH133" s="103">
        <v>0</v>
      </c>
      <c r="AI133" s="84">
        <v>0</v>
      </c>
      <c r="AJ133" s="103">
        <f t="shared" si="28"/>
        <v>0</v>
      </c>
      <c r="AK133" s="103">
        <v>0</v>
      </c>
      <c r="AL133" s="84">
        <v>0</v>
      </c>
      <c r="AM133" s="103">
        <f t="shared" si="29"/>
        <v>0</v>
      </c>
      <c r="AN133" s="103">
        <v>0</v>
      </c>
      <c r="AO133" s="84">
        <v>0</v>
      </c>
    </row>
    <row r="134" spans="1:41" ht="19.5" customHeight="1">
      <c r="A134" s="83" t="s">
        <v>36</v>
      </c>
      <c r="B134" s="83" t="s">
        <v>36</v>
      </c>
      <c r="C134" s="83" t="s">
        <v>36</v>
      </c>
      <c r="D134" s="83" t="s">
        <v>224</v>
      </c>
      <c r="E134" s="103">
        <f t="shared" si="15"/>
        <v>678.3199999999999</v>
      </c>
      <c r="F134" s="103">
        <f t="shared" si="16"/>
        <v>236.48</v>
      </c>
      <c r="G134" s="103">
        <f t="shared" si="17"/>
        <v>236.48</v>
      </c>
      <c r="H134" s="103">
        <v>0</v>
      </c>
      <c r="I134" s="84">
        <v>236.48</v>
      </c>
      <c r="J134" s="103">
        <f t="shared" si="18"/>
        <v>0</v>
      </c>
      <c r="K134" s="103">
        <v>0</v>
      </c>
      <c r="L134" s="84">
        <v>0</v>
      </c>
      <c r="M134" s="103">
        <f t="shared" si="19"/>
        <v>0</v>
      </c>
      <c r="N134" s="103">
        <v>0</v>
      </c>
      <c r="O134" s="84">
        <v>0</v>
      </c>
      <c r="P134" s="85">
        <f t="shared" si="20"/>
        <v>0</v>
      </c>
      <c r="Q134" s="103">
        <f t="shared" si="21"/>
        <v>0</v>
      </c>
      <c r="R134" s="103">
        <v>0</v>
      </c>
      <c r="S134" s="84">
        <v>0</v>
      </c>
      <c r="T134" s="103">
        <f t="shared" si="22"/>
        <v>0</v>
      </c>
      <c r="U134" s="103">
        <v>0</v>
      </c>
      <c r="V134" s="103">
        <v>0</v>
      </c>
      <c r="W134" s="103">
        <f t="shared" si="23"/>
        <v>0</v>
      </c>
      <c r="X134" s="103">
        <v>0</v>
      </c>
      <c r="Y134" s="84">
        <v>0</v>
      </c>
      <c r="Z134" s="85">
        <f t="shared" si="24"/>
        <v>441.84</v>
      </c>
      <c r="AA134" s="103">
        <f t="shared" si="25"/>
        <v>441.84</v>
      </c>
      <c r="AB134" s="103">
        <v>0</v>
      </c>
      <c r="AC134" s="84">
        <v>441.84</v>
      </c>
      <c r="AD134" s="103">
        <f t="shared" si="26"/>
        <v>0</v>
      </c>
      <c r="AE134" s="103">
        <v>0</v>
      </c>
      <c r="AF134" s="84">
        <v>0</v>
      </c>
      <c r="AG134" s="103">
        <f t="shared" si="27"/>
        <v>0</v>
      </c>
      <c r="AH134" s="103">
        <v>0</v>
      </c>
      <c r="AI134" s="84">
        <v>0</v>
      </c>
      <c r="AJ134" s="103">
        <f t="shared" si="28"/>
        <v>0</v>
      </c>
      <c r="AK134" s="103">
        <v>0</v>
      </c>
      <c r="AL134" s="84">
        <v>0</v>
      </c>
      <c r="AM134" s="103">
        <f t="shared" si="29"/>
        <v>0</v>
      </c>
      <c r="AN134" s="103">
        <v>0</v>
      </c>
      <c r="AO134" s="84">
        <v>0</v>
      </c>
    </row>
    <row r="135" spans="1:41" ht="19.5" customHeight="1">
      <c r="A135" s="83" t="s">
        <v>225</v>
      </c>
      <c r="B135" s="83" t="s">
        <v>90</v>
      </c>
      <c r="C135" s="83" t="s">
        <v>153</v>
      </c>
      <c r="D135" s="83" t="s">
        <v>227</v>
      </c>
      <c r="E135" s="103">
        <f aca="true" t="shared" si="30" ref="E135:E161">SUM(F135,P135,Z135)</f>
        <v>678.3199999999999</v>
      </c>
      <c r="F135" s="103">
        <f aca="true" t="shared" si="31" ref="F135:F161">SUM(G135,J135,M135)</f>
        <v>236.48</v>
      </c>
      <c r="G135" s="103">
        <f aca="true" t="shared" si="32" ref="G135:G161">SUM(H135:I135)</f>
        <v>236.48</v>
      </c>
      <c r="H135" s="103">
        <v>0</v>
      </c>
      <c r="I135" s="84">
        <v>236.48</v>
      </c>
      <c r="J135" s="103">
        <f aca="true" t="shared" si="33" ref="J135:J161">SUM(K135:L135)</f>
        <v>0</v>
      </c>
      <c r="K135" s="103">
        <v>0</v>
      </c>
      <c r="L135" s="84">
        <v>0</v>
      </c>
      <c r="M135" s="103">
        <f aca="true" t="shared" si="34" ref="M135:M161">SUM(N135:O135)</f>
        <v>0</v>
      </c>
      <c r="N135" s="103">
        <v>0</v>
      </c>
      <c r="O135" s="84">
        <v>0</v>
      </c>
      <c r="P135" s="85">
        <f aca="true" t="shared" si="35" ref="P135:P161">SUM(Q135,T135,W135)</f>
        <v>0</v>
      </c>
      <c r="Q135" s="103">
        <f aca="true" t="shared" si="36" ref="Q135:Q161">SUM(R135:S135)</f>
        <v>0</v>
      </c>
      <c r="R135" s="103">
        <v>0</v>
      </c>
      <c r="S135" s="84">
        <v>0</v>
      </c>
      <c r="T135" s="103">
        <f aca="true" t="shared" si="37" ref="T135:T161">SUM(U135:V135)</f>
        <v>0</v>
      </c>
      <c r="U135" s="103">
        <v>0</v>
      </c>
      <c r="V135" s="103">
        <v>0</v>
      </c>
      <c r="W135" s="103">
        <f aca="true" t="shared" si="38" ref="W135:W161">SUM(X135:Y135)</f>
        <v>0</v>
      </c>
      <c r="X135" s="103">
        <v>0</v>
      </c>
      <c r="Y135" s="84">
        <v>0</v>
      </c>
      <c r="Z135" s="85">
        <f aca="true" t="shared" si="39" ref="Z135:Z161">SUM(AA135,AD135,AG135,AJ135,AM135)</f>
        <v>441.84</v>
      </c>
      <c r="AA135" s="103">
        <f aca="true" t="shared" si="40" ref="AA135:AA161">SUM(AB135:AC135)</f>
        <v>441.84</v>
      </c>
      <c r="AB135" s="103">
        <v>0</v>
      </c>
      <c r="AC135" s="84">
        <v>441.84</v>
      </c>
      <c r="AD135" s="103">
        <f aca="true" t="shared" si="41" ref="AD135:AD161">SUM(AE135:AF135)</f>
        <v>0</v>
      </c>
      <c r="AE135" s="103">
        <v>0</v>
      </c>
      <c r="AF135" s="84">
        <v>0</v>
      </c>
      <c r="AG135" s="103">
        <f aca="true" t="shared" si="42" ref="AG135:AG161">SUM(AH135:AI135)</f>
        <v>0</v>
      </c>
      <c r="AH135" s="103">
        <v>0</v>
      </c>
      <c r="AI135" s="84">
        <v>0</v>
      </c>
      <c r="AJ135" s="103">
        <f aca="true" t="shared" si="43" ref="AJ135:AJ161">SUM(AK135:AL135)</f>
        <v>0</v>
      </c>
      <c r="AK135" s="103">
        <v>0</v>
      </c>
      <c r="AL135" s="84">
        <v>0</v>
      </c>
      <c r="AM135" s="103">
        <f aca="true" t="shared" si="44" ref="AM135:AM161">SUM(AN135:AO135)</f>
        <v>0</v>
      </c>
      <c r="AN135" s="103">
        <v>0</v>
      </c>
      <c r="AO135" s="84">
        <v>0</v>
      </c>
    </row>
    <row r="136" spans="1:41" ht="19.5" customHeight="1">
      <c r="A136" s="83" t="s">
        <v>36</v>
      </c>
      <c r="B136" s="83" t="s">
        <v>36</v>
      </c>
      <c r="C136" s="83" t="s">
        <v>36</v>
      </c>
      <c r="D136" s="83" t="s">
        <v>228</v>
      </c>
      <c r="E136" s="103">
        <f t="shared" si="30"/>
        <v>1953.51</v>
      </c>
      <c r="F136" s="103">
        <f t="shared" si="31"/>
        <v>1921</v>
      </c>
      <c r="G136" s="103">
        <f t="shared" si="32"/>
        <v>1921</v>
      </c>
      <c r="H136" s="103">
        <v>0</v>
      </c>
      <c r="I136" s="84">
        <v>1921</v>
      </c>
      <c r="J136" s="103">
        <f t="shared" si="33"/>
        <v>0</v>
      </c>
      <c r="K136" s="103">
        <v>0</v>
      </c>
      <c r="L136" s="84">
        <v>0</v>
      </c>
      <c r="M136" s="103">
        <f t="shared" si="34"/>
        <v>0</v>
      </c>
      <c r="N136" s="103">
        <v>0</v>
      </c>
      <c r="O136" s="84">
        <v>0</v>
      </c>
      <c r="P136" s="85">
        <f t="shared" si="35"/>
        <v>0</v>
      </c>
      <c r="Q136" s="103">
        <f t="shared" si="36"/>
        <v>0</v>
      </c>
      <c r="R136" s="103">
        <v>0</v>
      </c>
      <c r="S136" s="84">
        <v>0</v>
      </c>
      <c r="T136" s="103">
        <f t="shared" si="37"/>
        <v>0</v>
      </c>
      <c r="U136" s="103">
        <v>0</v>
      </c>
      <c r="V136" s="103">
        <v>0</v>
      </c>
      <c r="W136" s="103">
        <f t="shared" si="38"/>
        <v>0</v>
      </c>
      <c r="X136" s="103">
        <v>0</v>
      </c>
      <c r="Y136" s="84">
        <v>0</v>
      </c>
      <c r="Z136" s="85">
        <f t="shared" si="39"/>
        <v>32.51</v>
      </c>
      <c r="AA136" s="103">
        <f t="shared" si="40"/>
        <v>32.51</v>
      </c>
      <c r="AB136" s="103">
        <v>0</v>
      </c>
      <c r="AC136" s="84">
        <v>32.51</v>
      </c>
      <c r="AD136" s="103">
        <f t="shared" si="41"/>
        <v>0</v>
      </c>
      <c r="AE136" s="103">
        <v>0</v>
      </c>
      <c r="AF136" s="84">
        <v>0</v>
      </c>
      <c r="AG136" s="103">
        <f t="shared" si="42"/>
        <v>0</v>
      </c>
      <c r="AH136" s="103">
        <v>0</v>
      </c>
      <c r="AI136" s="84">
        <v>0</v>
      </c>
      <c r="AJ136" s="103">
        <f t="shared" si="43"/>
        <v>0</v>
      </c>
      <c r="AK136" s="103">
        <v>0</v>
      </c>
      <c r="AL136" s="84">
        <v>0</v>
      </c>
      <c r="AM136" s="103">
        <f t="shared" si="44"/>
        <v>0</v>
      </c>
      <c r="AN136" s="103">
        <v>0</v>
      </c>
      <c r="AO136" s="84">
        <v>0</v>
      </c>
    </row>
    <row r="137" spans="1:41" ht="19.5" customHeight="1">
      <c r="A137" s="83" t="s">
        <v>229</v>
      </c>
      <c r="B137" s="83" t="s">
        <v>88</v>
      </c>
      <c r="C137" s="83" t="s">
        <v>153</v>
      </c>
      <c r="D137" s="83" t="s">
        <v>230</v>
      </c>
      <c r="E137" s="103">
        <f t="shared" si="30"/>
        <v>1953.51</v>
      </c>
      <c r="F137" s="103">
        <f t="shared" si="31"/>
        <v>1921</v>
      </c>
      <c r="G137" s="103">
        <f t="shared" si="32"/>
        <v>1921</v>
      </c>
      <c r="H137" s="103">
        <v>0</v>
      </c>
      <c r="I137" s="84">
        <v>1921</v>
      </c>
      <c r="J137" s="103">
        <f t="shared" si="33"/>
        <v>0</v>
      </c>
      <c r="K137" s="103">
        <v>0</v>
      </c>
      <c r="L137" s="84">
        <v>0</v>
      </c>
      <c r="M137" s="103">
        <f t="shared" si="34"/>
        <v>0</v>
      </c>
      <c r="N137" s="103">
        <v>0</v>
      </c>
      <c r="O137" s="84">
        <v>0</v>
      </c>
      <c r="P137" s="85">
        <f t="shared" si="35"/>
        <v>0</v>
      </c>
      <c r="Q137" s="103">
        <f t="shared" si="36"/>
        <v>0</v>
      </c>
      <c r="R137" s="103">
        <v>0</v>
      </c>
      <c r="S137" s="84">
        <v>0</v>
      </c>
      <c r="T137" s="103">
        <f t="shared" si="37"/>
        <v>0</v>
      </c>
      <c r="U137" s="103">
        <v>0</v>
      </c>
      <c r="V137" s="103">
        <v>0</v>
      </c>
      <c r="W137" s="103">
        <f t="shared" si="38"/>
        <v>0</v>
      </c>
      <c r="X137" s="103">
        <v>0</v>
      </c>
      <c r="Y137" s="84">
        <v>0</v>
      </c>
      <c r="Z137" s="85">
        <f t="shared" si="39"/>
        <v>32.51</v>
      </c>
      <c r="AA137" s="103">
        <f t="shared" si="40"/>
        <v>32.51</v>
      </c>
      <c r="AB137" s="103">
        <v>0</v>
      </c>
      <c r="AC137" s="84">
        <v>32.51</v>
      </c>
      <c r="AD137" s="103">
        <f t="shared" si="41"/>
        <v>0</v>
      </c>
      <c r="AE137" s="103">
        <v>0</v>
      </c>
      <c r="AF137" s="84">
        <v>0</v>
      </c>
      <c r="AG137" s="103">
        <f t="shared" si="42"/>
        <v>0</v>
      </c>
      <c r="AH137" s="103">
        <v>0</v>
      </c>
      <c r="AI137" s="84">
        <v>0</v>
      </c>
      <c r="AJ137" s="103">
        <f t="shared" si="43"/>
        <v>0</v>
      </c>
      <c r="AK137" s="103">
        <v>0</v>
      </c>
      <c r="AL137" s="84">
        <v>0</v>
      </c>
      <c r="AM137" s="103">
        <f t="shared" si="44"/>
        <v>0</v>
      </c>
      <c r="AN137" s="103">
        <v>0</v>
      </c>
      <c r="AO137" s="84">
        <v>0</v>
      </c>
    </row>
    <row r="138" spans="1:41" ht="19.5" customHeight="1">
      <c r="A138" s="83" t="s">
        <v>36</v>
      </c>
      <c r="B138" s="83" t="s">
        <v>36</v>
      </c>
      <c r="C138" s="83" t="s">
        <v>36</v>
      </c>
      <c r="D138" s="83" t="s">
        <v>154</v>
      </c>
      <c r="E138" s="103">
        <f t="shared" si="30"/>
        <v>5243.97</v>
      </c>
      <c r="F138" s="103">
        <f t="shared" si="31"/>
        <v>5026.55</v>
      </c>
      <c r="G138" s="103">
        <f t="shared" si="32"/>
        <v>5026.55</v>
      </c>
      <c r="H138" s="103">
        <v>3537.44</v>
      </c>
      <c r="I138" s="84">
        <v>1489.11</v>
      </c>
      <c r="J138" s="103">
        <f t="shared" si="33"/>
        <v>0</v>
      </c>
      <c r="K138" s="103">
        <v>0</v>
      </c>
      <c r="L138" s="84">
        <v>0</v>
      </c>
      <c r="M138" s="103">
        <f t="shared" si="34"/>
        <v>0</v>
      </c>
      <c r="N138" s="103">
        <v>0</v>
      </c>
      <c r="O138" s="84">
        <v>0</v>
      </c>
      <c r="P138" s="85">
        <f t="shared" si="35"/>
        <v>0</v>
      </c>
      <c r="Q138" s="103">
        <f t="shared" si="36"/>
        <v>0</v>
      </c>
      <c r="R138" s="103">
        <v>0</v>
      </c>
      <c r="S138" s="84">
        <v>0</v>
      </c>
      <c r="T138" s="103">
        <f t="shared" si="37"/>
        <v>0</v>
      </c>
      <c r="U138" s="103">
        <v>0</v>
      </c>
      <c r="V138" s="103">
        <v>0</v>
      </c>
      <c r="W138" s="103">
        <f t="shared" si="38"/>
        <v>0</v>
      </c>
      <c r="X138" s="103">
        <v>0</v>
      </c>
      <c r="Y138" s="84">
        <v>0</v>
      </c>
      <c r="Z138" s="85">
        <f t="shared" si="39"/>
        <v>217.42</v>
      </c>
      <c r="AA138" s="103">
        <f t="shared" si="40"/>
        <v>217.42</v>
      </c>
      <c r="AB138" s="103">
        <v>0</v>
      </c>
      <c r="AC138" s="84">
        <v>217.42</v>
      </c>
      <c r="AD138" s="103">
        <f t="shared" si="41"/>
        <v>0</v>
      </c>
      <c r="AE138" s="103">
        <v>0</v>
      </c>
      <c r="AF138" s="84">
        <v>0</v>
      </c>
      <c r="AG138" s="103">
        <f t="shared" si="42"/>
        <v>0</v>
      </c>
      <c r="AH138" s="103">
        <v>0</v>
      </c>
      <c r="AI138" s="84">
        <v>0</v>
      </c>
      <c r="AJ138" s="103">
        <f t="shared" si="43"/>
        <v>0</v>
      </c>
      <c r="AK138" s="103">
        <v>0</v>
      </c>
      <c r="AL138" s="84">
        <v>0</v>
      </c>
      <c r="AM138" s="103">
        <f t="shared" si="44"/>
        <v>0</v>
      </c>
      <c r="AN138" s="103">
        <v>0</v>
      </c>
      <c r="AO138" s="84">
        <v>0</v>
      </c>
    </row>
    <row r="139" spans="1:41" ht="19.5" customHeight="1">
      <c r="A139" s="83" t="s">
        <v>36</v>
      </c>
      <c r="B139" s="83" t="s">
        <v>36</v>
      </c>
      <c r="C139" s="83" t="s">
        <v>36</v>
      </c>
      <c r="D139" s="83" t="s">
        <v>155</v>
      </c>
      <c r="E139" s="103">
        <f t="shared" si="30"/>
        <v>3109.31</v>
      </c>
      <c r="F139" s="103">
        <f t="shared" si="31"/>
        <v>3007.29</v>
      </c>
      <c r="G139" s="103">
        <f t="shared" si="32"/>
        <v>3007.29</v>
      </c>
      <c r="H139" s="103">
        <v>2190.18</v>
      </c>
      <c r="I139" s="84">
        <v>817.11</v>
      </c>
      <c r="J139" s="103">
        <f t="shared" si="33"/>
        <v>0</v>
      </c>
      <c r="K139" s="103">
        <v>0</v>
      </c>
      <c r="L139" s="84">
        <v>0</v>
      </c>
      <c r="M139" s="103">
        <f t="shared" si="34"/>
        <v>0</v>
      </c>
      <c r="N139" s="103">
        <v>0</v>
      </c>
      <c r="O139" s="84">
        <v>0</v>
      </c>
      <c r="P139" s="85">
        <f t="shared" si="35"/>
        <v>0</v>
      </c>
      <c r="Q139" s="103">
        <f t="shared" si="36"/>
        <v>0</v>
      </c>
      <c r="R139" s="103">
        <v>0</v>
      </c>
      <c r="S139" s="84">
        <v>0</v>
      </c>
      <c r="T139" s="103">
        <f t="shared" si="37"/>
        <v>0</v>
      </c>
      <c r="U139" s="103">
        <v>0</v>
      </c>
      <c r="V139" s="103">
        <v>0</v>
      </c>
      <c r="W139" s="103">
        <f t="shared" si="38"/>
        <v>0</v>
      </c>
      <c r="X139" s="103">
        <v>0</v>
      </c>
      <c r="Y139" s="84">
        <v>0</v>
      </c>
      <c r="Z139" s="85">
        <f t="shared" si="39"/>
        <v>102.02</v>
      </c>
      <c r="AA139" s="103">
        <f t="shared" si="40"/>
        <v>102.02</v>
      </c>
      <c r="AB139" s="103">
        <v>0</v>
      </c>
      <c r="AC139" s="84">
        <v>102.02</v>
      </c>
      <c r="AD139" s="103">
        <f t="shared" si="41"/>
        <v>0</v>
      </c>
      <c r="AE139" s="103">
        <v>0</v>
      </c>
      <c r="AF139" s="84">
        <v>0</v>
      </c>
      <c r="AG139" s="103">
        <f t="shared" si="42"/>
        <v>0</v>
      </c>
      <c r="AH139" s="103">
        <v>0</v>
      </c>
      <c r="AI139" s="84">
        <v>0</v>
      </c>
      <c r="AJ139" s="103">
        <f t="shared" si="43"/>
        <v>0</v>
      </c>
      <c r="AK139" s="103">
        <v>0</v>
      </c>
      <c r="AL139" s="84">
        <v>0</v>
      </c>
      <c r="AM139" s="103">
        <f t="shared" si="44"/>
        <v>0</v>
      </c>
      <c r="AN139" s="103">
        <v>0</v>
      </c>
      <c r="AO139" s="84">
        <v>0</v>
      </c>
    </row>
    <row r="140" spans="1:41" ht="19.5" customHeight="1">
      <c r="A140" s="83" t="s">
        <v>36</v>
      </c>
      <c r="B140" s="83" t="s">
        <v>36</v>
      </c>
      <c r="C140" s="83" t="s">
        <v>36</v>
      </c>
      <c r="D140" s="83" t="s">
        <v>224</v>
      </c>
      <c r="E140" s="103">
        <f t="shared" si="30"/>
        <v>2931.86</v>
      </c>
      <c r="F140" s="103">
        <f t="shared" si="31"/>
        <v>2829.84</v>
      </c>
      <c r="G140" s="103">
        <f t="shared" si="32"/>
        <v>2829.84</v>
      </c>
      <c r="H140" s="103">
        <v>2137.81</v>
      </c>
      <c r="I140" s="84">
        <v>692.03</v>
      </c>
      <c r="J140" s="103">
        <f t="shared" si="33"/>
        <v>0</v>
      </c>
      <c r="K140" s="103">
        <v>0</v>
      </c>
      <c r="L140" s="84">
        <v>0</v>
      </c>
      <c r="M140" s="103">
        <f t="shared" si="34"/>
        <v>0</v>
      </c>
      <c r="N140" s="103">
        <v>0</v>
      </c>
      <c r="O140" s="84">
        <v>0</v>
      </c>
      <c r="P140" s="85">
        <f t="shared" si="35"/>
        <v>0</v>
      </c>
      <c r="Q140" s="103">
        <f t="shared" si="36"/>
        <v>0</v>
      </c>
      <c r="R140" s="103">
        <v>0</v>
      </c>
      <c r="S140" s="84">
        <v>0</v>
      </c>
      <c r="T140" s="103">
        <f t="shared" si="37"/>
        <v>0</v>
      </c>
      <c r="U140" s="103">
        <v>0</v>
      </c>
      <c r="V140" s="103">
        <v>0</v>
      </c>
      <c r="W140" s="103">
        <f t="shared" si="38"/>
        <v>0</v>
      </c>
      <c r="X140" s="103">
        <v>0</v>
      </c>
      <c r="Y140" s="84">
        <v>0</v>
      </c>
      <c r="Z140" s="85">
        <f t="shared" si="39"/>
        <v>102.02</v>
      </c>
      <c r="AA140" s="103">
        <f t="shared" si="40"/>
        <v>102.02</v>
      </c>
      <c r="AB140" s="103">
        <v>0</v>
      </c>
      <c r="AC140" s="84">
        <v>102.02</v>
      </c>
      <c r="AD140" s="103">
        <f t="shared" si="41"/>
        <v>0</v>
      </c>
      <c r="AE140" s="103">
        <v>0</v>
      </c>
      <c r="AF140" s="84">
        <v>0</v>
      </c>
      <c r="AG140" s="103">
        <f t="shared" si="42"/>
        <v>0</v>
      </c>
      <c r="AH140" s="103">
        <v>0</v>
      </c>
      <c r="AI140" s="84">
        <v>0</v>
      </c>
      <c r="AJ140" s="103">
        <f t="shared" si="43"/>
        <v>0</v>
      </c>
      <c r="AK140" s="103">
        <v>0</v>
      </c>
      <c r="AL140" s="84">
        <v>0</v>
      </c>
      <c r="AM140" s="103">
        <f t="shared" si="44"/>
        <v>0</v>
      </c>
      <c r="AN140" s="103">
        <v>0</v>
      </c>
      <c r="AO140" s="84">
        <v>0</v>
      </c>
    </row>
    <row r="141" spans="1:41" ht="19.5" customHeight="1">
      <c r="A141" s="83" t="s">
        <v>225</v>
      </c>
      <c r="B141" s="83" t="s">
        <v>88</v>
      </c>
      <c r="C141" s="83" t="s">
        <v>156</v>
      </c>
      <c r="D141" s="83" t="s">
        <v>226</v>
      </c>
      <c r="E141" s="103">
        <f t="shared" si="30"/>
        <v>1952.04</v>
      </c>
      <c r="F141" s="103">
        <f t="shared" si="31"/>
        <v>1952.04</v>
      </c>
      <c r="G141" s="103">
        <f t="shared" si="32"/>
        <v>1952.04</v>
      </c>
      <c r="H141" s="103">
        <v>1952.04</v>
      </c>
      <c r="I141" s="84">
        <v>0</v>
      </c>
      <c r="J141" s="103">
        <f t="shared" si="33"/>
        <v>0</v>
      </c>
      <c r="K141" s="103">
        <v>0</v>
      </c>
      <c r="L141" s="84">
        <v>0</v>
      </c>
      <c r="M141" s="103">
        <f t="shared" si="34"/>
        <v>0</v>
      </c>
      <c r="N141" s="103">
        <v>0</v>
      </c>
      <c r="O141" s="84">
        <v>0</v>
      </c>
      <c r="P141" s="85">
        <f t="shared" si="35"/>
        <v>0</v>
      </c>
      <c r="Q141" s="103">
        <f t="shared" si="36"/>
        <v>0</v>
      </c>
      <c r="R141" s="103">
        <v>0</v>
      </c>
      <c r="S141" s="84">
        <v>0</v>
      </c>
      <c r="T141" s="103">
        <f t="shared" si="37"/>
        <v>0</v>
      </c>
      <c r="U141" s="103">
        <v>0</v>
      </c>
      <c r="V141" s="103">
        <v>0</v>
      </c>
      <c r="W141" s="103">
        <f t="shared" si="38"/>
        <v>0</v>
      </c>
      <c r="X141" s="103">
        <v>0</v>
      </c>
      <c r="Y141" s="84">
        <v>0</v>
      </c>
      <c r="Z141" s="85">
        <f t="shared" si="39"/>
        <v>0</v>
      </c>
      <c r="AA141" s="103">
        <f t="shared" si="40"/>
        <v>0</v>
      </c>
      <c r="AB141" s="103">
        <v>0</v>
      </c>
      <c r="AC141" s="84">
        <v>0</v>
      </c>
      <c r="AD141" s="103">
        <f t="shared" si="41"/>
        <v>0</v>
      </c>
      <c r="AE141" s="103">
        <v>0</v>
      </c>
      <c r="AF141" s="84">
        <v>0</v>
      </c>
      <c r="AG141" s="103">
        <f t="shared" si="42"/>
        <v>0</v>
      </c>
      <c r="AH141" s="103">
        <v>0</v>
      </c>
      <c r="AI141" s="84">
        <v>0</v>
      </c>
      <c r="AJ141" s="103">
        <f t="shared" si="43"/>
        <v>0</v>
      </c>
      <c r="AK141" s="103">
        <v>0</v>
      </c>
      <c r="AL141" s="84">
        <v>0</v>
      </c>
      <c r="AM141" s="103">
        <f t="shared" si="44"/>
        <v>0</v>
      </c>
      <c r="AN141" s="103">
        <v>0</v>
      </c>
      <c r="AO141" s="84">
        <v>0</v>
      </c>
    </row>
    <row r="142" spans="1:41" ht="19.5" customHeight="1">
      <c r="A142" s="83" t="s">
        <v>225</v>
      </c>
      <c r="B142" s="83" t="s">
        <v>90</v>
      </c>
      <c r="C142" s="83" t="s">
        <v>156</v>
      </c>
      <c r="D142" s="83" t="s">
        <v>227</v>
      </c>
      <c r="E142" s="103">
        <f t="shared" si="30"/>
        <v>979.8199999999999</v>
      </c>
      <c r="F142" s="103">
        <f t="shared" si="31"/>
        <v>877.8</v>
      </c>
      <c r="G142" s="103">
        <f t="shared" si="32"/>
        <v>877.8</v>
      </c>
      <c r="H142" s="103">
        <v>185.77</v>
      </c>
      <c r="I142" s="84">
        <v>692.03</v>
      </c>
      <c r="J142" s="103">
        <f t="shared" si="33"/>
        <v>0</v>
      </c>
      <c r="K142" s="103">
        <v>0</v>
      </c>
      <c r="L142" s="84">
        <v>0</v>
      </c>
      <c r="M142" s="103">
        <f t="shared" si="34"/>
        <v>0</v>
      </c>
      <c r="N142" s="103">
        <v>0</v>
      </c>
      <c r="O142" s="84">
        <v>0</v>
      </c>
      <c r="P142" s="85">
        <f t="shared" si="35"/>
        <v>0</v>
      </c>
      <c r="Q142" s="103">
        <f t="shared" si="36"/>
        <v>0</v>
      </c>
      <c r="R142" s="103">
        <v>0</v>
      </c>
      <c r="S142" s="84">
        <v>0</v>
      </c>
      <c r="T142" s="103">
        <f t="shared" si="37"/>
        <v>0</v>
      </c>
      <c r="U142" s="103">
        <v>0</v>
      </c>
      <c r="V142" s="103">
        <v>0</v>
      </c>
      <c r="W142" s="103">
        <f t="shared" si="38"/>
        <v>0</v>
      </c>
      <c r="X142" s="103">
        <v>0</v>
      </c>
      <c r="Y142" s="84">
        <v>0</v>
      </c>
      <c r="Z142" s="85">
        <f t="shared" si="39"/>
        <v>102.02</v>
      </c>
      <c r="AA142" s="103">
        <f t="shared" si="40"/>
        <v>102.02</v>
      </c>
      <c r="AB142" s="103">
        <v>0</v>
      </c>
      <c r="AC142" s="84">
        <v>102.02</v>
      </c>
      <c r="AD142" s="103">
        <f t="shared" si="41"/>
        <v>0</v>
      </c>
      <c r="AE142" s="103">
        <v>0</v>
      </c>
      <c r="AF142" s="84">
        <v>0</v>
      </c>
      <c r="AG142" s="103">
        <f t="shared" si="42"/>
        <v>0</v>
      </c>
      <c r="AH142" s="103">
        <v>0</v>
      </c>
      <c r="AI142" s="84">
        <v>0</v>
      </c>
      <c r="AJ142" s="103">
        <f t="shared" si="43"/>
        <v>0</v>
      </c>
      <c r="AK142" s="103">
        <v>0</v>
      </c>
      <c r="AL142" s="84">
        <v>0</v>
      </c>
      <c r="AM142" s="103">
        <f t="shared" si="44"/>
        <v>0</v>
      </c>
      <c r="AN142" s="103">
        <v>0</v>
      </c>
      <c r="AO142" s="84">
        <v>0</v>
      </c>
    </row>
    <row r="143" spans="1:41" ht="19.5" customHeight="1">
      <c r="A143" s="83" t="s">
        <v>36</v>
      </c>
      <c r="B143" s="83" t="s">
        <v>36</v>
      </c>
      <c r="C143" s="83" t="s">
        <v>36</v>
      </c>
      <c r="D143" s="83" t="s">
        <v>228</v>
      </c>
      <c r="E143" s="103">
        <f t="shared" si="30"/>
        <v>125.08</v>
      </c>
      <c r="F143" s="103">
        <f t="shared" si="31"/>
        <v>125.08</v>
      </c>
      <c r="G143" s="103">
        <f t="shared" si="32"/>
        <v>125.08</v>
      </c>
      <c r="H143" s="103">
        <v>0</v>
      </c>
      <c r="I143" s="84">
        <v>125.08</v>
      </c>
      <c r="J143" s="103">
        <f t="shared" si="33"/>
        <v>0</v>
      </c>
      <c r="K143" s="103">
        <v>0</v>
      </c>
      <c r="L143" s="84">
        <v>0</v>
      </c>
      <c r="M143" s="103">
        <f t="shared" si="34"/>
        <v>0</v>
      </c>
      <c r="N143" s="103">
        <v>0</v>
      </c>
      <c r="O143" s="84">
        <v>0</v>
      </c>
      <c r="P143" s="85">
        <f t="shared" si="35"/>
        <v>0</v>
      </c>
      <c r="Q143" s="103">
        <f t="shared" si="36"/>
        <v>0</v>
      </c>
      <c r="R143" s="103">
        <v>0</v>
      </c>
      <c r="S143" s="84">
        <v>0</v>
      </c>
      <c r="T143" s="103">
        <f t="shared" si="37"/>
        <v>0</v>
      </c>
      <c r="U143" s="103">
        <v>0</v>
      </c>
      <c r="V143" s="103">
        <v>0</v>
      </c>
      <c r="W143" s="103">
        <f t="shared" si="38"/>
        <v>0</v>
      </c>
      <c r="X143" s="103">
        <v>0</v>
      </c>
      <c r="Y143" s="84">
        <v>0</v>
      </c>
      <c r="Z143" s="85">
        <f t="shared" si="39"/>
        <v>0</v>
      </c>
      <c r="AA143" s="103">
        <f t="shared" si="40"/>
        <v>0</v>
      </c>
      <c r="AB143" s="103">
        <v>0</v>
      </c>
      <c r="AC143" s="84">
        <v>0</v>
      </c>
      <c r="AD143" s="103">
        <f t="shared" si="41"/>
        <v>0</v>
      </c>
      <c r="AE143" s="103">
        <v>0</v>
      </c>
      <c r="AF143" s="84">
        <v>0</v>
      </c>
      <c r="AG143" s="103">
        <f t="shared" si="42"/>
        <v>0</v>
      </c>
      <c r="AH143" s="103">
        <v>0</v>
      </c>
      <c r="AI143" s="84">
        <v>0</v>
      </c>
      <c r="AJ143" s="103">
        <f t="shared" si="43"/>
        <v>0</v>
      </c>
      <c r="AK143" s="103">
        <v>0</v>
      </c>
      <c r="AL143" s="84">
        <v>0</v>
      </c>
      <c r="AM143" s="103">
        <f t="shared" si="44"/>
        <v>0</v>
      </c>
      <c r="AN143" s="103">
        <v>0</v>
      </c>
      <c r="AO143" s="84">
        <v>0</v>
      </c>
    </row>
    <row r="144" spans="1:41" ht="19.5" customHeight="1">
      <c r="A144" s="83" t="s">
        <v>229</v>
      </c>
      <c r="B144" s="83" t="s">
        <v>88</v>
      </c>
      <c r="C144" s="83" t="s">
        <v>156</v>
      </c>
      <c r="D144" s="83" t="s">
        <v>230</v>
      </c>
      <c r="E144" s="103">
        <f t="shared" si="30"/>
        <v>125.08</v>
      </c>
      <c r="F144" s="103">
        <f t="shared" si="31"/>
        <v>125.08</v>
      </c>
      <c r="G144" s="103">
        <f t="shared" si="32"/>
        <v>125.08</v>
      </c>
      <c r="H144" s="103">
        <v>0</v>
      </c>
      <c r="I144" s="84">
        <v>125.08</v>
      </c>
      <c r="J144" s="103">
        <f t="shared" si="33"/>
        <v>0</v>
      </c>
      <c r="K144" s="103">
        <v>0</v>
      </c>
      <c r="L144" s="84">
        <v>0</v>
      </c>
      <c r="M144" s="103">
        <f t="shared" si="34"/>
        <v>0</v>
      </c>
      <c r="N144" s="103">
        <v>0</v>
      </c>
      <c r="O144" s="84">
        <v>0</v>
      </c>
      <c r="P144" s="85">
        <f t="shared" si="35"/>
        <v>0</v>
      </c>
      <c r="Q144" s="103">
        <f t="shared" si="36"/>
        <v>0</v>
      </c>
      <c r="R144" s="103">
        <v>0</v>
      </c>
      <c r="S144" s="84">
        <v>0</v>
      </c>
      <c r="T144" s="103">
        <f t="shared" si="37"/>
        <v>0</v>
      </c>
      <c r="U144" s="103">
        <v>0</v>
      </c>
      <c r="V144" s="103">
        <v>0</v>
      </c>
      <c r="W144" s="103">
        <f t="shared" si="38"/>
        <v>0</v>
      </c>
      <c r="X144" s="103">
        <v>0</v>
      </c>
      <c r="Y144" s="84">
        <v>0</v>
      </c>
      <c r="Z144" s="85">
        <f t="shared" si="39"/>
        <v>0</v>
      </c>
      <c r="AA144" s="103">
        <f t="shared" si="40"/>
        <v>0</v>
      </c>
      <c r="AB144" s="103">
        <v>0</v>
      </c>
      <c r="AC144" s="84">
        <v>0</v>
      </c>
      <c r="AD144" s="103">
        <f t="shared" si="41"/>
        <v>0</v>
      </c>
      <c r="AE144" s="103">
        <v>0</v>
      </c>
      <c r="AF144" s="84">
        <v>0</v>
      </c>
      <c r="AG144" s="103">
        <f t="shared" si="42"/>
        <v>0</v>
      </c>
      <c r="AH144" s="103">
        <v>0</v>
      </c>
      <c r="AI144" s="84">
        <v>0</v>
      </c>
      <c r="AJ144" s="103">
        <f t="shared" si="43"/>
        <v>0</v>
      </c>
      <c r="AK144" s="103">
        <v>0</v>
      </c>
      <c r="AL144" s="84">
        <v>0</v>
      </c>
      <c r="AM144" s="103">
        <f t="shared" si="44"/>
        <v>0</v>
      </c>
      <c r="AN144" s="103">
        <v>0</v>
      </c>
      <c r="AO144" s="84">
        <v>0</v>
      </c>
    </row>
    <row r="145" spans="1:41" ht="19.5" customHeight="1">
      <c r="A145" s="83" t="s">
        <v>36</v>
      </c>
      <c r="B145" s="83" t="s">
        <v>36</v>
      </c>
      <c r="C145" s="83" t="s">
        <v>36</v>
      </c>
      <c r="D145" s="83" t="s">
        <v>232</v>
      </c>
      <c r="E145" s="103">
        <f t="shared" si="30"/>
        <v>52.37</v>
      </c>
      <c r="F145" s="103">
        <f t="shared" si="31"/>
        <v>52.37</v>
      </c>
      <c r="G145" s="103">
        <f t="shared" si="32"/>
        <v>52.37</v>
      </c>
      <c r="H145" s="103">
        <v>52.37</v>
      </c>
      <c r="I145" s="84">
        <v>0</v>
      </c>
      <c r="J145" s="103">
        <f t="shared" si="33"/>
        <v>0</v>
      </c>
      <c r="K145" s="103">
        <v>0</v>
      </c>
      <c r="L145" s="84">
        <v>0</v>
      </c>
      <c r="M145" s="103">
        <f t="shared" si="34"/>
        <v>0</v>
      </c>
      <c r="N145" s="103">
        <v>0</v>
      </c>
      <c r="O145" s="84">
        <v>0</v>
      </c>
      <c r="P145" s="85">
        <f t="shared" si="35"/>
        <v>0</v>
      </c>
      <c r="Q145" s="103">
        <f t="shared" si="36"/>
        <v>0</v>
      </c>
      <c r="R145" s="103">
        <v>0</v>
      </c>
      <c r="S145" s="84">
        <v>0</v>
      </c>
      <c r="T145" s="103">
        <f t="shared" si="37"/>
        <v>0</v>
      </c>
      <c r="U145" s="103">
        <v>0</v>
      </c>
      <c r="V145" s="103">
        <v>0</v>
      </c>
      <c r="W145" s="103">
        <f t="shared" si="38"/>
        <v>0</v>
      </c>
      <c r="X145" s="103">
        <v>0</v>
      </c>
      <c r="Y145" s="84">
        <v>0</v>
      </c>
      <c r="Z145" s="85">
        <f t="shared" si="39"/>
        <v>0</v>
      </c>
      <c r="AA145" s="103">
        <f t="shared" si="40"/>
        <v>0</v>
      </c>
      <c r="AB145" s="103">
        <v>0</v>
      </c>
      <c r="AC145" s="84">
        <v>0</v>
      </c>
      <c r="AD145" s="103">
        <f t="shared" si="41"/>
        <v>0</v>
      </c>
      <c r="AE145" s="103">
        <v>0</v>
      </c>
      <c r="AF145" s="84">
        <v>0</v>
      </c>
      <c r="AG145" s="103">
        <f t="shared" si="42"/>
        <v>0</v>
      </c>
      <c r="AH145" s="103">
        <v>0</v>
      </c>
      <c r="AI145" s="84">
        <v>0</v>
      </c>
      <c r="AJ145" s="103">
        <f t="shared" si="43"/>
        <v>0</v>
      </c>
      <c r="AK145" s="103">
        <v>0</v>
      </c>
      <c r="AL145" s="84">
        <v>0</v>
      </c>
      <c r="AM145" s="103">
        <f t="shared" si="44"/>
        <v>0</v>
      </c>
      <c r="AN145" s="103">
        <v>0</v>
      </c>
      <c r="AO145" s="84">
        <v>0</v>
      </c>
    </row>
    <row r="146" spans="1:41" ht="19.5" customHeight="1">
      <c r="A146" s="83" t="s">
        <v>233</v>
      </c>
      <c r="B146" s="83" t="s">
        <v>88</v>
      </c>
      <c r="C146" s="83" t="s">
        <v>156</v>
      </c>
      <c r="D146" s="83" t="s">
        <v>234</v>
      </c>
      <c r="E146" s="103">
        <f t="shared" si="30"/>
        <v>12.64</v>
      </c>
      <c r="F146" s="103">
        <f t="shared" si="31"/>
        <v>12.64</v>
      </c>
      <c r="G146" s="103">
        <f t="shared" si="32"/>
        <v>12.64</v>
      </c>
      <c r="H146" s="103">
        <v>12.64</v>
      </c>
      <c r="I146" s="84">
        <v>0</v>
      </c>
      <c r="J146" s="103">
        <f t="shared" si="33"/>
        <v>0</v>
      </c>
      <c r="K146" s="103">
        <v>0</v>
      </c>
      <c r="L146" s="84">
        <v>0</v>
      </c>
      <c r="M146" s="103">
        <f t="shared" si="34"/>
        <v>0</v>
      </c>
      <c r="N146" s="103">
        <v>0</v>
      </c>
      <c r="O146" s="84">
        <v>0</v>
      </c>
      <c r="P146" s="85">
        <f t="shared" si="35"/>
        <v>0</v>
      </c>
      <c r="Q146" s="103">
        <f t="shared" si="36"/>
        <v>0</v>
      </c>
      <c r="R146" s="103">
        <v>0</v>
      </c>
      <c r="S146" s="84">
        <v>0</v>
      </c>
      <c r="T146" s="103">
        <f t="shared" si="37"/>
        <v>0</v>
      </c>
      <c r="U146" s="103">
        <v>0</v>
      </c>
      <c r="V146" s="103">
        <v>0</v>
      </c>
      <c r="W146" s="103">
        <f t="shared" si="38"/>
        <v>0</v>
      </c>
      <c r="X146" s="103">
        <v>0</v>
      </c>
      <c r="Y146" s="84">
        <v>0</v>
      </c>
      <c r="Z146" s="85">
        <f t="shared" si="39"/>
        <v>0</v>
      </c>
      <c r="AA146" s="103">
        <f t="shared" si="40"/>
        <v>0</v>
      </c>
      <c r="AB146" s="103">
        <v>0</v>
      </c>
      <c r="AC146" s="84">
        <v>0</v>
      </c>
      <c r="AD146" s="103">
        <f t="shared" si="41"/>
        <v>0</v>
      </c>
      <c r="AE146" s="103">
        <v>0</v>
      </c>
      <c r="AF146" s="84">
        <v>0</v>
      </c>
      <c r="AG146" s="103">
        <f t="shared" si="42"/>
        <v>0</v>
      </c>
      <c r="AH146" s="103">
        <v>0</v>
      </c>
      <c r="AI146" s="84">
        <v>0</v>
      </c>
      <c r="AJ146" s="103">
        <f t="shared" si="43"/>
        <v>0</v>
      </c>
      <c r="AK146" s="103">
        <v>0</v>
      </c>
      <c r="AL146" s="84">
        <v>0</v>
      </c>
      <c r="AM146" s="103">
        <f t="shared" si="44"/>
        <v>0</v>
      </c>
      <c r="AN146" s="103">
        <v>0</v>
      </c>
      <c r="AO146" s="84">
        <v>0</v>
      </c>
    </row>
    <row r="147" spans="1:41" ht="19.5" customHeight="1">
      <c r="A147" s="83" t="s">
        <v>233</v>
      </c>
      <c r="B147" s="83" t="s">
        <v>98</v>
      </c>
      <c r="C147" s="83" t="s">
        <v>156</v>
      </c>
      <c r="D147" s="83" t="s">
        <v>235</v>
      </c>
      <c r="E147" s="103">
        <f t="shared" si="30"/>
        <v>14.73</v>
      </c>
      <c r="F147" s="103">
        <f t="shared" si="31"/>
        <v>14.73</v>
      </c>
      <c r="G147" s="103">
        <f t="shared" si="32"/>
        <v>14.73</v>
      </c>
      <c r="H147" s="103">
        <v>14.73</v>
      </c>
      <c r="I147" s="84">
        <v>0</v>
      </c>
      <c r="J147" s="103">
        <f t="shared" si="33"/>
        <v>0</v>
      </c>
      <c r="K147" s="103">
        <v>0</v>
      </c>
      <c r="L147" s="84">
        <v>0</v>
      </c>
      <c r="M147" s="103">
        <f t="shared" si="34"/>
        <v>0</v>
      </c>
      <c r="N147" s="103">
        <v>0</v>
      </c>
      <c r="O147" s="84">
        <v>0</v>
      </c>
      <c r="P147" s="85">
        <f t="shared" si="35"/>
        <v>0</v>
      </c>
      <c r="Q147" s="103">
        <f t="shared" si="36"/>
        <v>0</v>
      </c>
      <c r="R147" s="103">
        <v>0</v>
      </c>
      <c r="S147" s="84">
        <v>0</v>
      </c>
      <c r="T147" s="103">
        <f t="shared" si="37"/>
        <v>0</v>
      </c>
      <c r="U147" s="103">
        <v>0</v>
      </c>
      <c r="V147" s="103">
        <v>0</v>
      </c>
      <c r="W147" s="103">
        <f t="shared" si="38"/>
        <v>0</v>
      </c>
      <c r="X147" s="103">
        <v>0</v>
      </c>
      <c r="Y147" s="84">
        <v>0</v>
      </c>
      <c r="Z147" s="85">
        <f t="shared" si="39"/>
        <v>0</v>
      </c>
      <c r="AA147" s="103">
        <f t="shared" si="40"/>
        <v>0</v>
      </c>
      <c r="AB147" s="103">
        <v>0</v>
      </c>
      <c r="AC147" s="84">
        <v>0</v>
      </c>
      <c r="AD147" s="103">
        <f t="shared" si="41"/>
        <v>0</v>
      </c>
      <c r="AE147" s="103">
        <v>0</v>
      </c>
      <c r="AF147" s="84">
        <v>0</v>
      </c>
      <c r="AG147" s="103">
        <f t="shared" si="42"/>
        <v>0</v>
      </c>
      <c r="AH147" s="103">
        <v>0</v>
      </c>
      <c r="AI147" s="84">
        <v>0</v>
      </c>
      <c r="AJ147" s="103">
        <f t="shared" si="43"/>
        <v>0</v>
      </c>
      <c r="AK147" s="103">
        <v>0</v>
      </c>
      <c r="AL147" s="84">
        <v>0</v>
      </c>
      <c r="AM147" s="103">
        <f t="shared" si="44"/>
        <v>0</v>
      </c>
      <c r="AN147" s="103">
        <v>0</v>
      </c>
      <c r="AO147" s="84">
        <v>0</v>
      </c>
    </row>
    <row r="148" spans="1:41" ht="19.5" customHeight="1">
      <c r="A148" s="83" t="s">
        <v>233</v>
      </c>
      <c r="B148" s="83" t="s">
        <v>92</v>
      </c>
      <c r="C148" s="83" t="s">
        <v>156</v>
      </c>
      <c r="D148" s="83" t="s">
        <v>236</v>
      </c>
      <c r="E148" s="103">
        <f t="shared" si="30"/>
        <v>25</v>
      </c>
      <c r="F148" s="103">
        <f t="shared" si="31"/>
        <v>25</v>
      </c>
      <c r="G148" s="103">
        <f t="shared" si="32"/>
        <v>25</v>
      </c>
      <c r="H148" s="103">
        <v>25</v>
      </c>
      <c r="I148" s="84">
        <v>0</v>
      </c>
      <c r="J148" s="103">
        <f t="shared" si="33"/>
        <v>0</v>
      </c>
      <c r="K148" s="103">
        <v>0</v>
      </c>
      <c r="L148" s="84">
        <v>0</v>
      </c>
      <c r="M148" s="103">
        <f t="shared" si="34"/>
        <v>0</v>
      </c>
      <c r="N148" s="103">
        <v>0</v>
      </c>
      <c r="O148" s="84">
        <v>0</v>
      </c>
      <c r="P148" s="85">
        <f t="shared" si="35"/>
        <v>0</v>
      </c>
      <c r="Q148" s="103">
        <f t="shared" si="36"/>
        <v>0</v>
      </c>
      <c r="R148" s="103">
        <v>0</v>
      </c>
      <c r="S148" s="84">
        <v>0</v>
      </c>
      <c r="T148" s="103">
        <f t="shared" si="37"/>
        <v>0</v>
      </c>
      <c r="U148" s="103">
        <v>0</v>
      </c>
      <c r="V148" s="103">
        <v>0</v>
      </c>
      <c r="W148" s="103">
        <f t="shared" si="38"/>
        <v>0</v>
      </c>
      <c r="X148" s="103">
        <v>0</v>
      </c>
      <c r="Y148" s="84">
        <v>0</v>
      </c>
      <c r="Z148" s="85">
        <f t="shared" si="39"/>
        <v>0</v>
      </c>
      <c r="AA148" s="103">
        <f t="shared" si="40"/>
        <v>0</v>
      </c>
      <c r="AB148" s="103">
        <v>0</v>
      </c>
      <c r="AC148" s="84">
        <v>0</v>
      </c>
      <c r="AD148" s="103">
        <f t="shared" si="41"/>
        <v>0</v>
      </c>
      <c r="AE148" s="103">
        <v>0</v>
      </c>
      <c r="AF148" s="84">
        <v>0</v>
      </c>
      <c r="AG148" s="103">
        <f t="shared" si="42"/>
        <v>0</v>
      </c>
      <c r="AH148" s="103">
        <v>0</v>
      </c>
      <c r="AI148" s="84">
        <v>0</v>
      </c>
      <c r="AJ148" s="103">
        <f t="shared" si="43"/>
        <v>0</v>
      </c>
      <c r="AK148" s="103">
        <v>0</v>
      </c>
      <c r="AL148" s="84">
        <v>0</v>
      </c>
      <c r="AM148" s="103">
        <f t="shared" si="44"/>
        <v>0</v>
      </c>
      <c r="AN148" s="103">
        <v>0</v>
      </c>
      <c r="AO148" s="84">
        <v>0</v>
      </c>
    </row>
    <row r="149" spans="1:41" ht="19.5" customHeight="1">
      <c r="A149" s="83" t="s">
        <v>36</v>
      </c>
      <c r="B149" s="83" t="s">
        <v>36</v>
      </c>
      <c r="C149" s="83" t="s">
        <v>36</v>
      </c>
      <c r="D149" s="83" t="s">
        <v>157</v>
      </c>
      <c r="E149" s="103">
        <f t="shared" si="30"/>
        <v>2134.66</v>
      </c>
      <c r="F149" s="103">
        <f t="shared" si="31"/>
        <v>2019.26</v>
      </c>
      <c r="G149" s="103">
        <f t="shared" si="32"/>
        <v>2019.26</v>
      </c>
      <c r="H149" s="103">
        <v>1347.26</v>
      </c>
      <c r="I149" s="84">
        <v>672</v>
      </c>
      <c r="J149" s="103">
        <f t="shared" si="33"/>
        <v>0</v>
      </c>
      <c r="K149" s="103">
        <v>0</v>
      </c>
      <c r="L149" s="84">
        <v>0</v>
      </c>
      <c r="M149" s="103">
        <f t="shared" si="34"/>
        <v>0</v>
      </c>
      <c r="N149" s="103">
        <v>0</v>
      </c>
      <c r="O149" s="84">
        <v>0</v>
      </c>
      <c r="P149" s="85">
        <f t="shared" si="35"/>
        <v>0</v>
      </c>
      <c r="Q149" s="103">
        <f t="shared" si="36"/>
        <v>0</v>
      </c>
      <c r="R149" s="103">
        <v>0</v>
      </c>
      <c r="S149" s="84">
        <v>0</v>
      </c>
      <c r="T149" s="103">
        <f t="shared" si="37"/>
        <v>0</v>
      </c>
      <c r="U149" s="103">
        <v>0</v>
      </c>
      <c r="V149" s="103">
        <v>0</v>
      </c>
      <c r="W149" s="103">
        <f t="shared" si="38"/>
        <v>0</v>
      </c>
      <c r="X149" s="103">
        <v>0</v>
      </c>
      <c r="Y149" s="84">
        <v>0</v>
      </c>
      <c r="Z149" s="85">
        <f t="shared" si="39"/>
        <v>115.4</v>
      </c>
      <c r="AA149" s="103">
        <f t="shared" si="40"/>
        <v>115.4</v>
      </c>
      <c r="AB149" s="103">
        <v>0</v>
      </c>
      <c r="AC149" s="84">
        <v>115.4</v>
      </c>
      <c r="AD149" s="103">
        <f t="shared" si="41"/>
        <v>0</v>
      </c>
      <c r="AE149" s="103">
        <v>0</v>
      </c>
      <c r="AF149" s="84">
        <v>0</v>
      </c>
      <c r="AG149" s="103">
        <f t="shared" si="42"/>
        <v>0</v>
      </c>
      <c r="AH149" s="103">
        <v>0</v>
      </c>
      <c r="AI149" s="84">
        <v>0</v>
      </c>
      <c r="AJ149" s="103">
        <f t="shared" si="43"/>
        <v>0</v>
      </c>
      <c r="AK149" s="103">
        <v>0</v>
      </c>
      <c r="AL149" s="84">
        <v>0</v>
      </c>
      <c r="AM149" s="103">
        <f t="shared" si="44"/>
        <v>0</v>
      </c>
      <c r="AN149" s="103">
        <v>0</v>
      </c>
      <c r="AO149" s="84">
        <v>0</v>
      </c>
    </row>
    <row r="150" spans="1:41" ht="19.5" customHeight="1">
      <c r="A150" s="83" t="s">
        <v>36</v>
      </c>
      <c r="B150" s="83" t="s">
        <v>36</v>
      </c>
      <c r="C150" s="83" t="s">
        <v>36</v>
      </c>
      <c r="D150" s="83" t="s">
        <v>224</v>
      </c>
      <c r="E150" s="103">
        <f t="shared" si="30"/>
        <v>1977.16</v>
      </c>
      <c r="F150" s="103">
        <f t="shared" si="31"/>
        <v>1934.26</v>
      </c>
      <c r="G150" s="103">
        <f t="shared" si="32"/>
        <v>1934.26</v>
      </c>
      <c r="H150" s="103">
        <v>1347.26</v>
      </c>
      <c r="I150" s="84">
        <v>587</v>
      </c>
      <c r="J150" s="103">
        <f t="shared" si="33"/>
        <v>0</v>
      </c>
      <c r="K150" s="103">
        <v>0</v>
      </c>
      <c r="L150" s="84">
        <v>0</v>
      </c>
      <c r="M150" s="103">
        <f t="shared" si="34"/>
        <v>0</v>
      </c>
      <c r="N150" s="103">
        <v>0</v>
      </c>
      <c r="O150" s="84">
        <v>0</v>
      </c>
      <c r="P150" s="85">
        <f t="shared" si="35"/>
        <v>0</v>
      </c>
      <c r="Q150" s="103">
        <f t="shared" si="36"/>
        <v>0</v>
      </c>
      <c r="R150" s="103">
        <v>0</v>
      </c>
      <c r="S150" s="84">
        <v>0</v>
      </c>
      <c r="T150" s="103">
        <f t="shared" si="37"/>
        <v>0</v>
      </c>
      <c r="U150" s="103">
        <v>0</v>
      </c>
      <c r="V150" s="103">
        <v>0</v>
      </c>
      <c r="W150" s="103">
        <f t="shared" si="38"/>
        <v>0</v>
      </c>
      <c r="X150" s="103">
        <v>0</v>
      </c>
      <c r="Y150" s="84">
        <v>0</v>
      </c>
      <c r="Z150" s="85">
        <f t="shared" si="39"/>
        <v>42.9</v>
      </c>
      <c r="AA150" s="103">
        <f t="shared" si="40"/>
        <v>42.9</v>
      </c>
      <c r="AB150" s="103">
        <v>0</v>
      </c>
      <c r="AC150" s="84">
        <v>42.9</v>
      </c>
      <c r="AD150" s="103">
        <f t="shared" si="41"/>
        <v>0</v>
      </c>
      <c r="AE150" s="103">
        <v>0</v>
      </c>
      <c r="AF150" s="84">
        <v>0</v>
      </c>
      <c r="AG150" s="103">
        <f t="shared" si="42"/>
        <v>0</v>
      </c>
      <c r="AH150" s="103">
        <v>0</v>
      </c>
      <c r="AI150" s="84">
        <v>0</v>
      </c>
      <c r="AJ150" s="103">
        <f t="shared" si="43"/>
        <v>0</v>
      </c>
      <c r="AK150" s="103">
        <v>0</v>
      </c>
      <c r="AL150" s="84">
        <v>0</v>
      </c>
      <c r="AM150" s="103">
        <f t="shared" si="44"/>
        <v>0</v>
      </c>
      <c r="AN150" s="103">
        <v>0</v>
      </c>
      <c r="AO150" s="84">
        <v>0</v>
      </c>
    </row>
    <row r="151" spans="1:41" ht="19.5" customHeight="1">
      <c r="A151" s="83" t="s">
        <v>225</v>
      </c>
      <c r="B151" s="83" t="s">
        <v>88</v>
      </c>
      <c r="C151" s="83" t="s">
        <v>158</v>
      </c>
      <c r="D151" s="83" t="s">
        <v>226</v>
      </c>
      <c r="E151" s="103">
        <f t="shared" si="30"/>
        <v>1201.94</v>
      </c>
      <c r="F151" s="103">
        <f t="shared" si="31"/>
        <v>1201.94</v>
      </c>
      <c r="G151" s="103">
        <f t="shared" si="32"/>
        <v>1201.94</v>
      </c>
      <c r="H151" s="103">
        <v>1201.94</v>
      </c>
      <c r="I151" s="84">
        <v>0</v>
      </c>
      <c r="J151" s="103">
        <f t="shared" si="33"/>
        <v>0</v>
      </c>
      <c r="K151" s="103">
        <v>0</v>
      </c>
      <c r="L151" s="84">
        <v>0</v>
      </c>
      <c r="M151" s="103">
        <f t="shared" si="34"/>
        <v>0</v>
      </c>
      <c r="N151" s="103">
        <v>0</v>
      </c>
      <c r="O151" s="84">
        <v>0</v>
      </c>
      <c r="P151" s="85">
        <f t="shared" si="35"/>
        <v>0</v>
      </c>
      <c r="Q151" s="103">
        <f t="shared" si="36"/>
        <v>0</v>
      </c>
      <c r="R151" s="103">
        <v>0</v>
      </c>
      <c r="S151" s="84">
        <v>0</v>
      </c>
      <c r="T151" s="103">
        <f t="shared" si="37"/>
        <v>0</v>
      </c>
      <c r="U151" s="103">
        <v>0</v>
      </c>
      <c r="V151" s="103">
        <v>0</v>
      </c>
      <c r="W151" s="103">
        <f t="shared" si="38"/>
        <v>0</v>
      </c>
      <c r="X151" s="103">
        <v>0</v>
      </c>
      <c r="Y151" s="84">
        <v>0</v>
      </c>
      <c r="Z151" s="85">
        <f t="shared" si="39"/>
        <v>0</v>
      </c>
      <c r="AA151" s="103">
        <f t="shared" si="40"/>
        <v>0</v>
      </c>
      <c r="AB151" s="103">
        <v>0</v>
      </c>
      <c r="AC151" s="84">
        <v>0</v>
      </c>
      <c r="AD151" s="103">
        <f t="shared" si="41"/>
        <v>0</v>
      </c>
      <c r="AE151" s="103">
        <v>0</v>
      </c>
      <c r="AF151" s="84">
        <v>0</v>
      </c>
      <c r="AG151" s="103">
        <f t="shared" si="42"/>
        <v>0</v>
      </c>
      <c r="AH151" s="103">
        <v>0</v>
      </c>
      <c r="AI151" s="84">
        <v>0</v>
      </c>
      <c r="AJ151" s="103">
        <f t="shared" si="43"/>
        <v>0</v>
      </c>
      <c r="AK151" s="103">
        <v>0</v>
      </c>
      <c r="AL151" s="84">
        <v>0</v>
      </c>
      <c r="AM151" s="103">
        <f t="shared" si="44"/>
        <v>0</v>
      </c>
      <c r="AN151" s="103">
        <v>0</v>
      </c>
      <c r="AO151" s="84">
        <v>0</v>
      </c>
    </row>
    <row r="152" spans="1:41" ht="19.5" customHeight="1">
      <c r="A152" s="83" t="s">
        <v>225</v>
      </c>
      <c r="B152" s="83" t="s">
        <v>90</v>
      </c>
      <c r="C152" s="83" t="s">
        <v>158</v>
      </c>
      <c r="D152" s="83" t="s">
        <v>227</v>
      </c>
      <c r="E152" s="103">
        <f t="shared" si="30"/>
        <v>775.2199999999999</v>
      </c>
      <c r="F152" s="103">
        <f t="shared" si="31"/>
        <v>732.3199999999999</v>
      </c>
      <c r="G152" s="103">
        <f t="shared" si="32"/>
        <v>732.3199999999999</v>
      </c>
      <c r="H152" s="103">
        <v>145.32</v>
      </c>
      <c r="I152" s="84">
        <v>587</v>
      </c>
      <c r="J152" s="103">
        <f t="shared" si="33"/>
        <v>0</v>
      </c>
      <c r="K152" s="103">
        <v>0</v>
      </c>
      <c r="L152" s="84">
        <v>0</v>
      </c>
      <c r="M152" s="103">
        <f t="shared" si="34"/>
        <v>0</v>
      </c>
      <c r="N152" s="103">
        <v>0</v>
      </c>
      <c r="O152" s="84">
        <v>0</v>
      </c>
      <c r="P152" s="85">
        <f t="shared" si="35"/>
        <v>0</v>
      </c>
      <c r="Q152" s="103">
        <f t="shared" si="36"/>
        <v>0</v>
      </c>
      <c r="R152" s="103">
        <v>0</v>
      </c>
      <c r="S152" s="84">
        <v>0</v>
      </c>
      <c r="T152" s="103">
        <f t="shared" si="37"/>
        <v>0</v>
      </c>
      <c r="U152" s="103">
        <v>0</v>
      </c>
      <c r="V152" s="103">
        <v>0</v>
      </c>
      <c r="W152" s="103">
        <f t="shared" si="38"/>
        <v>0</v>
      </c>
      <c r="X152" s="103">
        <v>0</v>
      </c>
      <c r="Y152" s="84">
        <v>0</v>
      </c>
      <c r="Z152" s="85">
        <f t="shared" si="39"/>
        <v>42.9</v>
      </c>
      <c r="AA152" s="103">
        <f t="shared" si="40"/>
        <v>42.9</v>
      </c>
      <c r="AB152" s="103">
        <v>0</v>
      </c>
      <c r="AC152" s="84">
        <v>42.9</v>
      </c>
      <c r="AD152" s="103">
        <f t="shared" si="41"/>
        <v>0</v>
      </c>
      <c r="AE152" s="103">
        <v>0</v>
      </c>
      <c r="AF152" s="84">
        <v>0</v>
      </c>
      <c r="AG152" s="103">
        <f t="shared" si="42"/>
        <v>0</v>
      </c>
      <c r="AH152" s="103">
        <v>0</v>
      </c>
      <c r="AI152" s="84">
        <v>0</v>
      </c>
      <c r="AJ152" s="103">
        <f t="shared" si="43"/>
        <v>0</v>
      </c>
      <c r="AK152" s="103">
        <v>0</v>
      </c>
      <c r="AL152" s="84">
        <v>0</v>
      </c>
      <c r="AM152" s="103">
        <f t="shared" si="44"/>
        <v>0</v>
      </c>
      <c r="AN152" s="103">
        <v>0</v>
      </c>
      <c r="AO152" s="84">
        <v>0</v>
      </c>
    </row>
    <row r="153" spans="1:41" ht="19.5" customHeight="1">
      <c r="A153" s="83" t="s">
        <v>36</v>
      </c>
      <c r="B153" s="83" t="s">
        <v>36</v>
      </c>
      <c r="C153" s="83" t="s">
        <v>36</v>
      </c>
      <c r="D153" s="83" t="s">
        <v>228</v>
      </c>
      <c r="E153" s="103">
        <f t="shared" si="30"/>
        <v>157.5</v>
      </c>
      <c r="F153" s="103">
        <f t="shared" si="31"/>
        <v>85</v>
      </c>
      <c r="G153" s="103">
        <f t="shared" si="32"/>
        <v>85</v>
      </c>
      <c r="H153" s="103">
        <v>0</v>
      </c>
      <c r="I153" s="84">
        <v>85</v>
      </c>
      <c r="J153" s="103">
        <f t="shared" si="33"/>
        <v>0</v>
      </c>
      <c r="K153" s="103">
        <v>0</v>
      </c>
      <c r="L153" s="84">
        <v>0</v>
      </c>
      <c r="M153" s="103">
        <f t="shared" si="34"/>
        <v>0</v>
      </c>
      <c r="N153" s="103">
        <v>0</v>
      </c>
      <c r="O153" s="84">
        <v>0</v>
      </c>
      <c r="P153" s="85">
        <f t="shared" si="35"/>
        <v>0</v>
      </c>
      <c r="Q153" s="103">
        <f t="shared" si="36"/>
        <v>0</v>
      </c>
      <c r="R153" s="103">
        <v>0</v>
      </c>
      <c r="S153" s="84">
        <v>0</v>
      </c>
      <c r="T153" s="103">
        <f t="shared" si="37"/>
        <v>0</v>
      </c>
      <c r="U153" s="103">
        <v>0</v>
      </c>
      <c r="V153" s="103">
        <v>0</v>
      </c>
      <c r="W153" s="103">
        <f t="shared" si="38"/>
        <v>0</v>
      </c>
      <c r="X153" s="103">
        <v>0</v>
      </c>
      <c r="Y153" s="84">
        <v>0</v>
      </c>
      <c r="Z153" s="85">
        <f t="shared" si="39"/>
        <v>72.5</v>
      </c>
      <c r="AA153" s="103">
        <f t="shared" si="40"/>
        <v>72.5</v>
      </c>
      <c r="AB153" s="103">
        <v>0</v>
      </c>
      <c r="AC153" s="84">
        <v>72.5</v>
      </c>
      <c r="AD153" s="103">
        <f t="shared" si="41"/>
        <v>0</v>
      </c>
      <c r="AE153" s="103">
        <v>0</v>
      </c>
      <c r="AF153" s="84">
        <v>0</v>
      </c>
      <c r="AG153" s="103">
        <f t="shared" si="42"/>
        <v>0</v>
      </c>
      <c r="AH153" s="103">
        <v>0</v>
      </c>
      <c r="AI153" s="84">
        <v>0</v>
      </c>
      <c r="AJ153" s="103">
        <f t="shared" si="43"/>
        <v>0</v>
      </c>
      <c r="AK153" s="103">
        <v>0</v>
      </c>
      <c r="AL153" s="84">
        <v>0</v>
      </c>
      <c r="AM153" s="103">
        <f t="shared" si="44"/>
        <v>0</v>
      </c>
      <c r="AN153" s="103">
        <v>0</v>
      </c>
      <c r="AO153" s="84">
        <v>0</v>
      </c>
    </row>
    <row r="154" spans="1:41" ht="19.5" customHeight="1">
      <c r="A154" s="83" t="s">
        <v>229</v>
      </c>
      <c r="B154" s="83" t="s">
        <v>88</v>
      </c>
      <c r="C154" s="83" t="s">
        <v>158</v>
      </c>
      <c r="D154" s="83" t="s">
        <v>230</v>
      </c>
      <c r="E154" s="103">
        <f t="shared" si="30"/>
        <v>157.5</v>
      </c>
      <c r="F154" s="103">
        <f t="shared" si="31"/>
        <v>85</v>
      </c>
      <c r="G154" s="103">
        <f t="shared" si="32"/>
        <v>85</v>
      </c>
      <c r="H154" s="103">
        <v>0</v>
      </c>
      <c r="I154" s="84">
        <v>85</v>
      </c>
      <c r="J154" s="103">
        <f t="shared" si="33"/>
        <v>0</v>
      </c>
      <c r="K154" s="103">
        <v>0</v>
      </c>
      <c r="L154" s="84">
        <v>0</v>
      </c>
      <c r="M154" s="103">
        <f t="shared" si="34"/>
        <v>0</v>
      </c>
      <c r="N154" s="103">
        <v>0</v>
      </c>
      <c r="O154" s="84">
        <v>0</v>
      </c>
      <c r="P154" s="85">
        <f t="shared" si="35"/>
        <v>0</v>
      </c>
      <c r="Q154" s="103">
        <f t="shared" si="36"/>
        <v>0</v>
      </c>
      <c r="R154" s="103">
        <v>0</v>
      </c>
      <c r="S154" s="84">
        <v>0</v>
      </c>
      <c r="T154" s="103">
        <f t="shared" si="37"/>
        <v>0</v>
      </c>
      <c r="U154" s="103">
        <v>0</v>
      </c>
      <c r="V154" s="103">
        <v>0</v>
      </c>
      <c r="W154" s="103">
        <f t="shared" si="38"/>
        <v>0</v>
      </c>
      <c r="X154" s="103">
        <v>0</v>
      </c>
      <c r="Y154" s="84">
        <v>0</v>
      </c>
      <c r="Z154" s="85">
        <f t="shared" si="39"/>
        <v>72.5</v>
      </c>
      <c r="AA154" s="103">
        <f t="shared" si="40"/>
        <v>72.5</v>
      </c>
      <c r="AB154" s="103">
        <v>0</v>
      </c>
      <c r="AC154" s="84">
        <v>72.5</v>
      </c>
      <c r="AD154" s="103">
        <f t="shared" si="41"/>
        <v>0</v>
      </c>
      <c r="AE154" s="103">
        <v>0</v>
      </c>
      <c r="AF154" s="84">
        <v>0</v>
      </c>
      <c r="AG154" s="103">
        <f t="shared" si="42"/>
        <v>0</v>
      </c>
      <c r="AH154" s="103">
        <v>0</v>
      </c>
      <c r="AI154" s="84">
        <v>0</v>
      </c>
      <c r="AJ154" s="103">
        <f t="shared" si="43"/>
        <v>0</v>
      </c>
      <c r="AK154" s="103">
        <v>0</v>
      </c>
      <c r="AL154" s="84">
        <v>0</v>
      </c>
      <c r="AM154" s="103">
        <f t="shared" si="44"/>
        <v>0</v>
      </c>
      <c r="AN154" s="103">
        <v>0</v>
      </c>
      <c r="AO154" s="84">
        <v>0</v>
      </c>
    </row>
    <row r="155" spans="1:41" ht="19.5" customHeight="1">
      <c r="A155" s="83" t="s">
        <v>36</v>
      </c>
      <c r="B155" s="83" t="s">
        <v>36</v>
      </c>
      <c r="C155" s="83" t="s">
        <v>36</v>
      </c>
      <c r="D155" s="83" t="s">
        <v>160</v>
      </c>
      <c r="E155" s="103">
        <f t="shared" si="30"/>
        <v>188.83</v>
      </c>
      <c r="F155" s="103">
        <f t="shared" si="31"/>
        <v>182.28</v>
      </c>
      <c r="G155" s="103">
        <f t="shared" si="32"/>
        <v>182.28</v>
      </c>
      <c r="H155" s="103">
        <v>0</v>
      </c>
      <c r="I155" s="84">
        <v>182.28</v>
      </c>
      <c r="J155" s="103">
        <f t="shared" si="33"/>
        <v>0</v>
      </c>
      <c r="K155" s="103">
        <v>0</v>
      </c>
      <c r="L155" s="84">
        <v>0</v>
      </c>
      <c r="M155" s="103">
        <f t="shared" si="34"/>
        <v>0</v>
      </c>
      <c r="N155" s="103">
        <v>0</v>
      </c>
      <c r="O155" s="84">
        <v>0</v>
      </c>
      <c r="P155" s="85">
        <f t="shared" si="35"/>
        <v>0</v>
      </c>
      <c r="Q155" s="103">
        <f t="shared" si="36"/>
        <v>0</v>
      </c>
      <c r="R155" s="103">
        <v>0</v>
      </c>
      <c r="S155" s="84">
        <v>0</v>
      </c>
      <c r="T155" s="103">
        <f t="shared" si="37"/>
        <v>0</v>
      </c>
      <c r="U155" s="103">
        <v>0</v>
      </c>
      <c r="V155" s="103">
        <v>0</v>
      </c>
      <c r="W155" s="103">
        <f t="shared" si="38"/>
        <v>0</v>
      </c>
      <c r="X155" s="103">
        <v>0</v>
      </c>
      <c r="Y155" s="84">
        <v>0</v>
      </c>
      <c r="Z155" s="85">
        <f t="shared" si="39"/>
        <v>6.55</v>
      </c>
      <c r="AA155" s="103">
        <f t="shared" si="40"/>
        <v>6.55</v>
      </c>
      <c r="AB155" s="103">
        <v>0</v>
      </c>
      <c r="AC155" s="84">
        <v>6.55</v>
      </c>
      <c r="AD155" s="103">
        <f t="shared" si="41"/>
        <v>0</v>
      </c>
      <c r="AE155" s="103">
        <v>0</v>
      </c>
      <c r="AF155" s="84">
        <v>0</v>
      </c>
      <c r="AG155" s="103">
        <f t="shared" si="42"/>
        <v>0</v>
      </c>
      <c r="AH155" s="103">
        <v>0</v>
      </c>
      <c r="AI155" s="84">
        <v>0</v>
      </c>
      <c r="AJ155" s="103">
        <f t="shared" si="43"/>
        <v>0</v>
      </c>
      <c r="AK155" s="103">
        <v>0</v>
      </c>
      <c r="AL155" s="84">
        <v>0</v>
      </c>
      <c r="AM155" s="103">
        <f t="shared" si="44"/>
        <v>0</v>
      </c>
      <c r="AN155" s="103">
        <v>0</v>
      </c>
      <c r="AO155" s="84">
        <v>0</v>
      </c>
    </row>
    <row r="156" spans="1:41" ht="19.5" customHeight="1">
      <c r="A156" s="83" t="s">
        <v>36</v>
      </c>
      <c r="B156" s="83" t="s">
        <v>36</v>
      </c>
      <c r="C156" s="83" t="s">
        <v>36</v>
      </c>
      <c r="D156" s="83" t="s">
        <v>161</v>
      </c>
      <c r="E156" s="103">
        <f t="shared" si="30"/>
        <v>188.83</v>
      </c>
      <c r="F156" s="103">
        <f t="shared" si="31"/>
        <v>182.28</v>
      </c>
      <c r="G156" s="103">
        <f t="shared" si="32"/>
        <v>182.28</v>
      </c>
      <c r="H156" s="103">
        <v>0</v>
      </c>
      <c r="I156" s="84">
        <v>182.28</v>
      </c>
      <c r="J156" s="103">
        <f t="shared" si="33"/>
        <v>0</v>
      </c>
      <c r="K156" s="103">
        <v>0</v>
      </c>
      <c r="L156" s="84">
        <v>0</v>
      </c>
      <c r="M156" s="103">
        <f t="shared" si="34"/>
        <v>0</v>
      </c>
      <c r="N156" s="103">
        <v>0</v>
      </c>
      <c r="O156" s="84">
        <v>0</v>
      </c>
      <c r="P156" s="85">
        <f t="shared" si="35"/>
        <v>0</v>
      </c>
      <c r="Q156" s="103">
        <f t="shared" si="36"/>
        <v>0</v>
      </c>
      <c r="R156" s="103">
        <v>0</v>
      </c>
      <c r="S156" s="84">
        <v>0</v>
      </c>
      <c r="T156" s="103">
        <f t="shared" si="37"/>
        <v>0</v>
      </c>
      <c r="U156" s="103">
        <v>0</v>
      </c>
      <c r="V156" s="103">
        <v>0</v>
      </c>
      <c r="W156" s="103">
        <f t="shared" si="38"/>
        <v>0</v>
      </c>
      <c r="X156" s="103">
        <v>0</v>
      </c>
      <c r="Y156" s="84">
        <v>0</v>
      </c>
      <c r="Z156" s="85">
        <f t="shared" si="39"/>
        <v>6.55</v>
      </c>
      <c r="AA156" s="103">
        <f t="shared" si="40"/>
        <v>6.55</v>
      </c>
      <c r="AB156" s="103">
        <v>0</v>
      </c>
      <c r="AC156" s="84">
        <v>6.55</v>
      </c>
      <c r="AD156" s="103">
        <f t="shared" si="41"/>
        <v>0</v>
      </c>
      <c r="AE156" s="103">
        <v>0</v>
      </c>
      <c r="AF156" s="84">
        <v>0</v>
      </c>
      <c r="AG156" s="103">
        <f t="shared" si="42"/>
        <v>0</v>
      </c>
      <c r="AH156" s="103">
        <v>0</v>
      </c>
      <c r="AI156" s="84">
        <v>0</v>
      </c>
      <c r="AJ156" s="103">
        <f t="shared" si="43"/>
        <v>0</v>
      </c>
      <c r="AK156" s="103">
        <v>0</v>
      </c>
      <c r="AL156" s="84">
        <v>0</v>
      </c>
      <c r="AM156" s="103">
        <f t="shared" si="44"/>
        <v>0</v>
      </c>
      <c r="AN156" s="103">
        <v>0</v>
      </c>
      <c r="AO156" s="84">
        <v>0</v>
      </c>
    </row>
    <row r="157" spans="1:41" ht="19.5" customHeight="1">
      <c r="A157" s="83" t="s">
        <v>36</v>
      </c>
      <c r="B157" s="83" t="s">
        <v>36</v>
      </c>
      <c r="C157" s="83" t="s">
        <v>36</v>
      </c>
      <c r="D157" s="83" t="s">
        <v>224</v>
      </c>
      <c r="E157" s="103">
        <f t="shared" si="30"/>
        <v>89.67</v>
      </c>
      <c r="F157" s="103">
        <f t="shared" si="31"/>
        <v>83.12</v>
      </c>
      <c r="G157" s="103">
        <f t="shared" si="32"/>
        <v>83.12</v>
      </c>
      <c r="H157" s="103">
        <v>0</v>
      </c>
      <c r="I157" s="84">
        <v>83.12</v>
      </c>
      <c r="J157" s="103">
        <f t="shared" si="33"/>
        <v>0</v>
      </c>
      <c r="K157" s="103">
        <v>0</v>
      </c>
      <c r="L157" s="84">
        <v>0</v>
      </c>
      <c r="M157" s="103">
        <f t="shared" si="34"/>
        <v>0</v>
      </c>
      <c r="N157" s="103">
        <v>0</v>
      </c>
      <c r="O157" s="84">
        <v>0</v>
      </c>
      <c r="P157" s="85">
        <f t="shared" si="35"/>
        <v>0</v>
      </c>
      <c r="Q157" s="103">
        <f t="shared" si="36"/>
        <v>0</v>
      </c>
      <c r="R157" s="103">
        <v>0</v>
      </c>
      <c r="S157" s="84">
        <v>0</v>
      </c>
      <c r="T157" s="103">
        <f t="shared" si="37"/>
        <v>0</v>
      </c>
      <c r="U157" s="103">
        <v>0</v>
      </c>
      <c r="V157" s="103">
        <v>0</v>
      </c>
      <c r="W157" s="103">
        <f t="shared" si="38"/>
        <v>0</v>
      </c>
      <c r="X157" s="103">
        <v>0</v>
      </c>
      <c r="Y157" s="84">
        <v>0</v>
      </c>
      <c r="Z157" s="85">
        <f t="shared" si="39"/>
        <v>6.55</v>
      </c>
      <c r="AA157" s="103">
        <f t="shared" si="40"/>
        <v>6.55</v>
      </c>
      <c r="AB157" s="103">
        <v>0</v>
      </c>
      <c r="AC157" s="84">
        <v>6.55</v>
      </c>
      <c r="AD157" s="103">
        <f t="shared" si="41"/>
        <v>0</v>
      </c>
      <c r="AE157" s="103">
        <v>0</v>
      </c>
      <c r="AF157" s="84">
        <v>0</v>
      </c>
      <c r="AG157" s="103">
        <f t="shared" si="42"/>
        <v>0</v>
      </c>
      <c r="AH157" s="103">
        <v>0</v>
      </c>
      <c r="AI157" s="84">
        <v>0</v>
      </c>
      <c r="AJ157" s="103">
        <f t="shared" si="43"/>
        <v>0</v>
      </c>
      <c r="AK157" s="103">
        <v>0</v>
      </c>
      <c r="AL157" s="84">
        <v>0</v>
      </c>
      <c r="AM157" s="103">
        <f t="shared" si="44"/>
        <v>0</v>
      </c>
      <c r="AN157" s="103">
        <v>0</v>
      </c>
      <c r="AO157" s="84">
        <v>0</v>
      </c>
    </row>
    <row r="158" spans="1:41" ht="19.5" customHeight="1">
      <c r="A158" s="83" t="s">
        <v>225</v>
      </c>
      <c r="B158" s="83" t="s">
        <v>88</v>
      </c>
      <c r="C158" s="83" t="s">
        <v>162</v>
      </c>
      <c r="D158" s="83" t="s">
        <v>226</v>
      </c>
      <c r="E158" s="103">
        <f t="shared" si="30"/>
        <v>6.55</v>
      </c>
      <c r="F158" s="103">
        <f t="shared" si="31"/>
        <v>0</v>
      </c>
      <c r="G158" s="103">
        <f t="shared" si="32"/>
        <v>0</v>
      </c>
      <c r="H158" s="103">
        <v>0</v>
      </c>
      <c r="I158" s="84">
        <v>0</v>
      </c>
      <c r="J158" s="103">
        <f t="shared" si="33"/>
        <v>0</v>
      </c>
      <c r="K158" s="103">
        <v>0</v>
      </c>
      <c r="L158" s="84">
        <v>0</v>
      </c>
      <c r="M158" s="103">
        <f t="shared" si="34"/>
        <v>0</v>
      </c>
      <c r="N158" s="103">
        <v>0</v>
      </c>
      <c r="O158" s="84">
        <v>0</v>
      </c>
      <c r="P158" s="85">
        <f t="shared" si="35"/>
        <v>0</v>
      </c>
      <c r="Q158" s="103">
        <f t="shared" si="36"/>
        <v>0</v>
      </c>
      <c r="R158" s="103">
        <v>0</v>
      </c>
      <c r="S158" s="84">
        <v>0</v>
      </c>
      <c r="T158" s="103">
        <f t="shared" si="37"/>
        <v>0</v>
      </c>
      <c r="U158" s="103">
        <v>0</v>
      </c>
      <c r="V158" s="103">
        <v>0</v>
      </c>
      <c r="W158" s="103">
        <f t="shared" si="38"/>
        <v>0</v>
      </c>
      <c r="X158" s="103">
        <v>0</v>
      </c>
      <c r="Y158" s="84">
        <v>0</v>
      </c>
      <c r="Z158" s="85">
        <f t="shared" si="39"/>
        <v>6.55</v>
      </c>
      <c r="AA158" s="103">
        <f t="shared" si="40"/>
        <v>6.55</v>
      </c>
      <c r="AB158" s="103">
        <v>0</v>
      </c>
      <c r="AC158" s="84">
        <v>6.55</v>
      </c>
      <c r="AD158" s="103">
        <f t="shared" si="41"/>
        <v>0</v>
      </c>
      <c r="AE158" s="103">
        <v>0</v>
      </c>
      <c r="AF158" s="84">
        <v>0</v>
      </c>
      <c r="AG158" s="103">
        <f t="shared" si="42"/>
        <v>0</v>
      </c>
      <c r="AH158" s="103">
        <v>0</v>
      </c>
      <c r="AI158" s="84">
        <v>0</v>
      </c>
      <c r="AJ158" s="103">
        <f t="shared" si="43"/>
        <v>0</v>
      </c>
      <c r="AK158" s="103">
        <v>0</v>
      </c>
      <c r="AL158" s="84">
        <v>0</v>
      </c>
      <c r="AM158" s="103">
        <f t="shared" si="44"/>
        <v>0</v>
      </c>
      <c r="AN158" s="103">
        <v>0</v>
      </c>
      <c r="AO158" s="84">
        <v>0</v>
      </c>
    </row>
    <row r="159" spans="1:41" ht="19.5" customHeight="1">
      <c r="A159" s="83" t="s">
        <v>225</v>
      </c>
      <c r="B159" s="83" t="s">
        <v>90</v>
      </c>
      <c r="C159" s="83" t="s">
        <v>162</v>
      </c>
      <c r="D159" s="83" t="s">
        <v>227</v>
      </c>
      <c r="E159" s="103">
        <f t="shared" si="30"/>
        <v>83.12</v>
      </c>
      <c r="F159" s="103">
        <f t="shared" si="31"/>
        <v>83.12</v>
      </c>
      <c r="G159" s="103">
        <f t="shared" si="32"/>
        <v>83.12</v>
      </c>
      <c r="H159" s="103">
        <v>0</v>
      </c>
      <c r="I159" s="84">
        <v>83.12</v>
      </c>
      <c r="J159" s="103">
        <f t="shared" si="33"/>
        <v>0</v>
      </c>
      <c r="K159" s="103">
        <v>0</v>
      </c>
      <c r="L159" s="84">
        <v>0</v>
      </c>
      <c r="M159" s="103">
        <f t="shared" si="34"/>
        <v>0</v>
      </c>
      <c r="N159" s="103">
        <v>0</v>
      </c>
      <c r="O159" s="84">
        <v>0</v>
      </c>
      <c r="P159" s="85">
        <f t="shared" si="35"/>
        <v>0</v>
      </c>
      <c r="Q159" s="103">
        <f t="shared" si="36"/>
        <v>0</v>
      </c>
      <c r="R159" s="103">
        <v>0</v>
      </c>
      <c r="S159" s="84">
        <v>0</v>
      </c>
      <c r="T159" s="103">
        <f t="shared" si="37"/>
        <v>0</v>
      </c>
      <c r="U159" s="103">
        <v>0</v>
      </c>
      <c r="V159" s="103">
        <v>0</v>
      </c>
      <c r="W159" s="103">
        <f t="shared" si="38"/>
        <v>0</v>
      </c>
      <c r="X159" s="103">
        <v>0</v>
      </c>
      <c r="Y159" s="84">
        <v>0</v>
      </c>
      <c r="Z159" s="85">
        <f t="shared" si="39"/>
        <v>0</v>
      </c>
      <c r="AA159" s="103">
        <f t="shared" si="40"/>
        <v>0</v>
      </c>
      <c r="AB159" s="103">
        <v>0</v>
      </c>
      <c r="AC159" s="84">
        <v>0</v>
      </c>
      <c r="AD159" s="103">
        <f t="shared" si="41"/>
        <v>0</v>
      </c>
      <c r="AE159" s="103">
        <v>0</v>
      </c>
      <c r="AF159" s="84">
        <v>0</v>
      </c>
      <c r="AG159" s="103">
        <f t="shared" si="42"/>
        <v>0</v>
      </c>
      <c r="AH159" s="103">
        <v>0</v>
      </c>
      <c r="AI159" s="84">
        <v>0</v>
      </c>
      <c r="AJ159" s="103">
        <f t="shared" si="43"/>
        <v>0</v>
      </c>
      <c r="AK159" s="103">
        <v>0</v>
      </c>
      <c r="AL159" s="84">
        <v>0</v>
      </c>
      <c r="AM159" s="103">
        <f t="shared" si="44"/>
        <v>0</v>
      </c>
      <c r="AN159" s="103">
        <v>0</v>
      </c>
      <c r="AO159" s="84">
        <v>0</v>
      </c>
    </row>
    <row r="160" spans="1:41" ht="19.5" customHeight="1">
      <c r="A160" s="83" t="s">
        <v>36</v>
      </c>
      <c r="B160" s="83" t="s">
        <v>36</v>
      </c>
      <c r="C160" s="83" t="s">
        <v>36</v>
      </c>
      <c r="D160" s="83" t="s">
        <v>228</v>
      </c>
      <c r="E160" s="103">
        <f t="shared" si="30"/>
        <v>99.16</v>
      </c>
      <c r="F160" s="103">
        <f t="shared" si="31"/>
        <v>99.16</v>
      </c>
      <c r="G160" s="103">
        <f t="shared" si="32"/>
        <v>99.16</v>
      </c>
      <c r="H160" s="103">
        <v>0</v>
      </c>
      <c r="I160" s="84">
        <v>99.16</v>
      </c>
      <c r="J160" s="103">
        <f t="shared" si="33"/>
        <v>0</v>
      </c>
      <c r="K160" s="103">
        <v>0</v>
      </c>
      <c r="L160" s="84">
        <v>0</v>
      </c>
      <c r="M160" s="103">
        <f t="shared" si="34"/>
        <v>0</v>
      </c>
      <c r="N160" s="103">
        <v>0</v>
      </c>
      <c r="O160" s="84">
        <v>0</v>
      </c>
      <c r="P160" s="85">
        <f t="shared" si="35"/>
        <v>0</v>
      </c>
      <c r="Q160" s="103">
        <f t="shared" si="36"/>
        <v>0</v>
      </c>
      <c r="R160" s="103">
        <v>0</v>
      </c>
      <c r="S160" s="84">
        <v>0</v>
      </c>
      <c r="T160" s="103">
        <f t="shared" si="37"/>
        <v>0</v>
      </c>
      <c r="U160" s="103">
        <v>0</v>
      </c>
      <c r="V160" s="103">
        <v>0</v>
      </c>
      <c r="W160" s="103">
        <f t="shared" si="38"/>
        <v>0</v>
      </c>
      <c r="X160" s="103">
        <v>0</v>
      </c>
      <c r="Y160" s="84">
        <v>0</v>
      </c>
      <c r="Z160" s="85">
        <f t="shared" si="39"/>
        <v>0</v>
      </c>
      <c r="AA160" s="103">
        <f t="shared" si="40"/>
        <v>0</v>
      </c>
      <c r="AB160" s="103">
        <v>0</v>
      </c>
      <c r="AC160" s="84">
        <v>0</v>
      </c>
      <c r="AD160" s="103">
        <f t="shared" si="41"/>
        <v>0</v>
      </c>
      <c r="AE160" s="103">
        <v>0</v>
      </c>
      <c r="AF160" s="84">
        <v>0</v>
      </c>
      <c r="AG160" s="103">
        <f t="shared" si="42"/>
        <v>0</v>
      </c>
      <c r="AH160" s="103">
        <v>0</v>
      </c>
      <c r="AI160" s="84">
        <v>0</v>
      </c>
      <c r="AJ160" s="103">
        <f t="shared" si="43"/>
        <v>0</v>
      </c>
      <c r="AK160" s="103">
        <v>0</v>
      </c>
      <c r="AL160" s="84">
        <v>0</v>
      </c>
      <c r="AM160" s="103">
        <f t="shared" si="44"/>
        <v>0</v>
      </c>
      <c r="AN160" s="103">
        <v>0</v>
      </c>
      <c r="AO160" s="84">
        <v>0</v>
      </c>
    </row>
    <row r="161" spans="1:41" ht="19.5" customHeight="1">
      <c r="A161" s="83" t="s">
        <v>229</v>
      </c>
      <c r="B161" s="83" t="s">
        <v>88</v>
      </c>
      <c r="C161" s="83" t="s">
        <v>162</v>
      </c>
      <c r="D161" s="83" t="s">
        <v>230</v>
      </c>
      <c r="E161" s="103">
        <f t="shared" si="30"/>
        <v>99.16</v>
      </c>
      <c r="F161" s="103">
        <f t="shared" si="31"/>
        <v>99.16</v>
      </c>
      <c r="G161" s="103">
        <f t="shared" si="32"/>
        <v>99.16</v>
      </c>
      <c r="H161" s="103">
        <v>0</v>
      </c>
      <c r="I161" s="84">
        <v>99.16</v>
      </c>
      <c r="J161" s="103">
        <f t="shared" si="33"/>
        <v>0</v>
      </c>
      <c r="K161" s="103">
        <v>0</v>
      </c>
      <c r="L161" s="84">
        <v>0</v>
      </c>
      <c r="M161" s="103">
        <f t="shared" si="34"/>
        <v>0</v>
      </c>
      <c r="N161" s="103">
        <v>0</v>
      </c>
      <c r="O161" s="84">
        <v>0</v>
      </c>
      <c r="P161" s="85">
        <f t="shared" si="35"/>
        <v>0</v>
      </c>
      <c r="Q161" s="103">
        <f t="shared" si="36"/>
        <v>0</v>
      </c>
      <c r="R161" s="103">
        <v>0</v>
      </c>
      <c r="S161" s="84">
        <v>0</v>
      </c>
      <c r="T161" s="103">
        <f t="shared" si="37"/>
        <v>0</v>
      </c>
      <c r="U161" s="103">
        <v>0</v>
      </c>
      <c r="V161" s="103">
        <v>0</v>
      </c>
      <c r="W161" s="103">
        <f t="shared" si="38"/>
        <v>0</v>
      </c>
      <c r="X161" s="103">
        <v>0</v>
      </c>
      <c r="Y161" s="84">
        <v>0</v>
      </c>
      <c r="Z161" s="85">
        <f t="shared" si="39"/>
        <v>0</v>
      </c>
      <c r="AA161" s="103">
        <f t="shared" si="40"/>
        <v>0</v>
      </c>
      <c r="AB161" s="103">
        <v>0</v>
      </c>
      <c r="AC161" s="84">
        <v>0</v>
      </c>
      <c r="AD161" s="103">
        <f t="shared" si="41"/>
        <v>0</v>
      </c>
      <c r="AE161" s="103">
        <v>0</v>
      </c>
      <c r="AF161" s="84">
        <v>0</v>
      </c>
      <c r="AG161" s="103">
        <f t="shared" si="42"/>
        <v>0</v>
      </c>
      <c r="AH161" s="103">
        <v>0</v>
      </c>
      <c r="AI161" s="84">
        <v>0</v>
      </c>
      <c r="AJ161" s="103">
        <f t="shared" si="43"/>
        <v>0</v>
      </c>
      <c r="AK161" s="103">
        <v>0</v>
      </c>
      <c r="AL161" s="84">
        <v>0</v>
      </c>
      <c r="AM161" s="103">
        <f t="shared" si="44"/>
        <v>0</v>
      </c>
      <c r="AN161" s="103">
        <v>0</v>
      </c>
      <c r="AO161" s="84">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43"/>
  <sheetViews>
    <sheetView showGridLines="0" showZeros="0" workbookViewId="0" topLeftCell="AH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60"/>
      <c r="B1" s="61"/>
      <c r="C1" s="61"/>
      <c r="D1" s="61"/>
      <c r="DI1" s="62" t="s">
        <v>237</v>
      </c>
    </row>
    <row r="2" spans="1:113" ht="19.5" customHeight="1">
      <c r="A2" s="63" t="s">
        <v>238</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row>
    <row r="3" spans="1:113" ht="19.5" customHeight="1">
      <c r="A3" s="120" t="s">
        <v>2</v>
      </c>
      <c r="B3" s="108"/>
      <c r="C3" s="108"/>
      <c r="D3" s="108"/>
      <c r="F3" s="121"/>
      <c r="DI3" s="62" t="s">
        <v>3</v>
      </c>
    </row>
    <row r="4" spans="1:113" ht="19.5" customHeight="1">
      <c r="A4" s="122" t="s">
        <v>56</v>
      </c>
      <c r="B4" s="123"/>
      <c r="C4" s="123"/>
      <c r="D4" s="124"/>
      <c r="E4" s="91" t="s">
        <v>57</v>
      </c>
      <c r="F4" s="125" t="s">
        <v>239</v>
      </c>
      <c r="G4" s="126"/>
      <c r="H4" s="126"/>
      <c r="I4" s="126"/>
      <c r="J4" s="126"/>
      <c r="K4" s="126"/>
      <c r="L4" s="126"/>
      <c r="M4" s="126"/>
      <c r="N4" s="126"/>
      <c r="O4" s="126"/>
      <c r="P4" s="126"/>
      <c r="Q4" s="126"/>
      <c r="R4" s="126"/>
      <c r="S4" s="130"/>
      <c r="T4" s="125" t="s">
        <v>240</v>
      </c>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30"/>
      <c r="AV4" s="125" t="s">
        <v>241</v>
      </c>
      <c r="AW4" s="126"/>
      <c r="AX4" s="126"/>
      <c r="AY4" s="126"/>
      <c r="AZ4" s="126"/>
      <c r="BA4" s="126"/>
      <c r="BB4" s="126"/>
      <c r="BC4" s="126"/>
      <c r="BD4" s="126"/>
      <c r="BE4" s="126"/>
      <c r="BF4" s="126"/>
      <c r="BG4" s="130"/>
      <c r="BH4" s="125" t="s">
        <v>242</v>
      </c>
      <c r="BI4" s="126"/>
      <c r="BJ4" s="126"/>
      <c r="BK4" s="126"/>
      <c r="BL4" s="130"/>
      <c r="BM4" s="125" t="s">
        <v>243</v>
      </c>
      <c r="BN4" s="126"/>
      <c r="BO4" s="126"/>
      <c r="BP4" s="126"/>
      <c r="BQ4" s="126"/>
      <c r="BR4" s="126"/>
      <c r="BS4" s="126"/>
      <c r="BT4" s="126"/>
      <c r="BU4" s="126"/>
      <c r="BV4" s="126"/>
      <c r="BW4" s="126"/>
      <c r="BX4" s="126"/>
      <c r="BY4" s="130"/>
      <c r="BZ4" s="125" t="s">
        <v>244</v>
      </c>
      <c r="CA4" s="126"/>
      <c r="CB4" s="126"/>
      <c r="CC4" s="126"/>
      <c r="CD4" s="126"/>
      <c r="CE4" s="126"/>
      <c r="CF4" s="126"/>
      <c r="CG4" s="126"/>
      <c r="CH4" s="126"/>
      <c r="CI4" s="126"/>
      <c r="CJ4" s="126"/>
      <c r="CK4" s="126"/>
      <c r="CL4" s="126"/>
      <c r="CM4" s="126"/>
      <c r="CN4" s="126"/>
      <c r="CO4" s="126"/>
      <c r="CP4" s="126"/>
      <c r="CQ4" s="130"/>
      <c r="CR4" s="132" t="s">
        <v>245</v>
      </c>
      <c r="CS4" s="133"/>
      <c r="CT4" s="134"/>
      <c r="CU4" s="132" t="s">
        <v>246</v>
      </c>
      <c r="CV4" s="133"/>
      <c r="CW4" s="133"/>
      <c r="CX4" s="133"/>
      <c r="CY4" s="133"/>
      <c r="CZ4" s="134"/>
      <c r="DA4" s="132" t="s">
        <v>247</v>
      </c>
      <c r="DB4" s="133"/>
      <c r="DC4" s="134"/>
      <c r="DD4" s="125" t="s">
        <v>248</v>
      </c>
      <c r="DE4" s="126"/>
      <c r="DF4" s="126"/>
      <c r="DG4" s="126"/>
      <c r="DH4" s="126"/>
      <c r="DI4" s="130"/>
    </row>
    <row r="5" spans="1:113" ht="19.5" customHeight="1">
      <c r="A5" s="68" t="s">
        <v>67</v>
      </c>
      <c r="B5" s="69"/>
      <c r="C5" s="70"/>
      <c r="D5" s="91" t="s">
        <v>249</v>
      </c>
      <c r="E5" s="75"/>
      <c r="F5" s="127" t="s">
        <v>72</v>
      </c>
      <c r="G5" s="127" t="s">
        <v>250</v>
      </c>
      <c r="H5" s="127" t="s">
        <v>251</v>
      </c>
      <c r="I5" s="127" t="s">
        <v>252</v>
      </c>
      <c r="J5" s="127" t="s">
        <v>253</v>
      </c>
      <c r="K5" s="127" t="s">
        <v>254</v>
      </c>
      <c r="L5" s="127" t="s">
        <v>255</v>
      </c>
      <c r="M5" s="127" t="s">
        <v>256</v>
      </c>
      <c r="N5" s="127" t="s">
        <v>257</v>
      </c>
      <c r="O5" s="127" t="s">
        <v>258</v>
      </c>
      <c r="P5" s="127" t="s">
        <v>259</v>
      </c>
      <c r="Q5" s="127" t="s">
        <v>260</v>
      </c>
      <c r="R5" s="127" t="s">
        <v>261</v>
      </c>
      <c r="S5" s="127" t="s">
        <v>262</v>
      </c>
      <c r="T5" s="127" t="s">
        <v>72</v>
      </c>
      <c r="U5" s="127" t="s">
        <v>263</v>
      </c>
      <c r="V5" s="127" t="s">
        <v>264</v>
      </c>
      <c r="W5" s="127" t="s">
        <v>265</v>
      </c>
      <c r="X5" s="127" t="s">
        <v>266</v>
      </c>
      <c r="Y5" s="127" t="s">
        <v>267</v>
      </c>
      <c r="Z5" s="127" t="s">
        <v>268</v>
      </c>
      <c r="AA5" s="127" t="s">
        <v>269</v>
      </c>
      <c r="AB5" s="127" t="s">
        <v>270</v>
      </c>
      <c r="AC5" s="127" t="s">
        <v>271</v>
      </c>
      <c r="AD5" s="127" t="s">
        <v>272</v>
      </c>
      <c r="AE5" s="127" t="s">
        <v>273</v>
      </c>
      <c r="AF5" s="127" t="s">
        <v>274</v>
      </c>
      <c r="AG5" s="127" t="s">
        <v>275</v>
      </c>
      <c r="AH5" s="127" t="s">
        <v>276</v>
      </c>
      <c r="AI5" s="127" t="s">
        <v>277</v>
      </c>
      <c r="AJ5" s="127" t="s">
        <v>278</v>
      </c>
      <c r="AK5" s="127" t="s">
        <v>279</v>
      </c>
      <c r="AL5" s="127" t="s">
        <v>280</v>
      </c>
      <c r="AM5" s="127" t="s">
        <v>281</v>
      </c>
      <c r="AN5" s="127" t="s">
        <v>282</v>
      </c>
      <c r="AO5" s="127" t="s">
        <v>283</v>
      </c>
      <c r="AP5" s="127" t="s">
        <v>284</v>
      </c>
      <c r="AQ5" s="127" t="s">
        <v>285</v>
      </c>
      <c r="AR5" s="127" t="s">
        <v>286</v>
      </c>
      <c r="AS5" s="127" t="s">
        <v>287</v>
      </c>
      <c r="AT5" s="127" t="s">
        <v>288</v>
      </c>
      <c r="AU5" s="127" t="s">
        <v>289</v>
      </c>
      <c r="AV5" s="127" t="s">
        <v>72</v>
      </c>
      <c r="AW5" s="127" t="s">
        <v>290</v>
      </c>
      <c r="AX5" s="127" t="s">
        <v>291</v>
      </c>
      <c r="AY5" s="127" t="s">
        <v>292</v>
      </c>
      <c r="AZ5" s="127" t="s">
        <v>293</v>
      </c>
      <c r="BA5" s="127" t="s">
        <v>294</v>
      </c>
      <c r="BB5" s="127" t="s">
        <v>295</v>
      </c>
      <c r="BC5" s="127" t="s">
        <v>296</v>
      </c>
      <c r="BD5" s="127" t="s">
        <v>297</v>
      </c>
      <c r="BE5" s="127" t="s">
        <v>298</v>
      </c>
      <c r="BF5" s="127" t="s">
        <v>299</v>
      </c>
      <c r="BG5" s="74" t="s">
        <v>300</v>
      </c>
      <c r="BH5" s="74" t="s">
        <v>72</v>
      </c>
      <c r="BI5" s="74" t="s">
        <v>301</v>
      </c>
      <c r="BJ5" s="74" t="s">
        <v>302</v>
      </c>
      <c r="BK5" s="74" t="s">
        <v>303</v>
      </c>
      <c r="BL5" s="74" t="s">
        <v>304</v>
      </c>
      <c r="BM5" s="127" t="s">
        <v>72</v>
      </c>
      <c r="BN5" s="127" t="s">
        <v>305</v>
      </c>
      <c r="BO5" s="127" t="s">
        <v>306</v>
      </c>
      <c r="BP5" s="127" t="s">
        <v>307</v>
      </c>
      <c r="BQ5" s="127" t="s">
        <v>308</v>
      </c>
      <c r="BR5" s="127" t="s">
        <v>309</v>
      </c>
      <c r="BS5" s="127" t="s">
        <v>310</v>
      </c>
      <c r="BT5" s="127" t="s">
        <v>311</v>
      </c>
      <c r="BU5" s="127" t="s">
        <v>312</v>
      </c>
      <c r="BV5" s="127" t="s">
        <v>313</v>
      </c>
      <c r="BW5" s="131" t="s">
        <v>314</v>
      </c>
      <c r="BX5" s="131" t="s">
        <v>315</v>
      </c>
      <c r="BY5" s="127" t="s">
        <v>316</v>
      </c>
      <c r="BZ5" s="127" t="s">
        <v>72</v>
      </c>
      <c r="CA5" s="127" t="s">
        <v>305</v>
      </c>
      <c r="CB5" s="127" t="s">
        <v>306</v>
      </c>
      <c r="CC5" s="127" t="s">
        <v>307</v>
      </c>
      <c r="CD5" s="127" t="s">
        <v>308</v>
      </c>
      <c r="CE5" s="127" t="s">
        <v>309</v>
      </c>
      <c r="CF5" s="127" t="s">
        <v>310</v>
      </c>
      <c r="CG5" s="127" t="s">
        <v>311</v>
      </c>
      <c r="CH5" s="127" t="s">
        <v>317</v>
      </c>
      <c r="CI5" s="127" t="s">
        <v>318</v>
      </c>
      <c r="CJ5" s="127" t="s">
        <v>319</v>
      </c>
      <c r="CK5" s="127" t="s">
        <v>320</v>
      </c>
      <c r="CL5" s="127" t="s">
        <v>312</v>
      </c>
      <c r="CM5" s="127" t="s">
        <v>313</v>
      </c>
      <c r="CN5" s="127" t="s">
        <v>321</v>
      </c>
      <c r="CO5" s="131" t="s">
        <v>314</v>
      </c>
      <c r="CP5" s="131" t="s">
        <v>315</v>
      </c>
      <c r="CQ5" s="127" t="s">
        <v>322</v>
      </c>
      <c r="CR5" s="131" t="s">
        <v>72</v>
      </c>
      <c r="CS5" s="131" t="s">
        <v>323</v>
      </c>
      <c r="CT5" s="127" t="s">
        <v>324</v>
      </c>
      <c r="CU5" s="131" t="s">
        <v>72</v>
      </c>
      <c r="CV5" s="131" t="s">
        <v>323</v>
      </c>
      <c r="CW5" s="127" t="s">
        <v>325</v>
      </c>
      <c r="CX5" s="131" t="s">
        <v>326</v>
      </c>
      <c r="CY5" s="131" t="s">
        <v>327</v>
      </c>
      <c r="CZ5" s="74" t="s">
        <v>324</v>
      </c>
      <c r="DA5" s="131" t="s">
        <v>72</v>
      </c>
      <c r="DB5" s="131" t="s">
        <v>247</v>
      </c>
      <c r="DC5" s="131" t="s">
        <v>328</v>
      </c>
      <c r="DD5" s="127" t="s">
        <v>72</v>
      </c>
      <c r="DE5" s="127" t="s">
        <v>329</v>
      </c>
      <c r="DF5" s="127" t="s">
        <v>330</v>
      </c>
      <c r="DG5" s="127" t="s">
        <v>328</v>
      </c>
      <c r="DH5" s="127" t="s">
        <v>331</v>
      </c>
      <c r="DI5" s="127" t="s">
        <v>248</v>
      </c>
    </row>
    <row r="6" spans="1:113" ht="30.75" customHeight="1">
      <c r="A6" s="77" t="s">
        <v>77</v>
      </c>
      <c r="B6" s="76" t="s">
        <v>78</v>
      </c>
      <c r="C6" s="78" t="s">
        <v>79</v>
      </c>
      <c r="D6" s="80"/>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0"/>
      <c r="BH6" s="80"/>
      <c r="BI6" s="80"/>
      <c r="BJ6" s="80"/>
      <c r="BK6" s="80"/>
      <c r="BL6" s="80"/>
      <c r="BM6" s="81"/>
      <c r="BN6" s="81"/>
      <c r="BO6" s="81"/>
      <c r="BP6" s="81"/>
      <c r="BQ6" s="81"/>
      <c r="BR6" s="81"/>
      <c r="BS6" s="81"/>
      <c r="BT6" s="81"/>
      <c r="BU6" s="81"/>
      <c r="BV6" s="81"/>
      <c r="BW6" s="101"/>
      <c r="BX6" s="101"/>
      <c r="BY6" s="81"/>
      <c r="BZ6" s="81"/>
      <c r="CA6" s="81"/>
      <c r="CB6" s="81"/>
      <c r="CC6" s="81"/>
      <c r="CD6" s="81"/>
      <c r="CE6" s="81"/>
      <c r="CF6" s="81"/>
      <c r="CG6" s="81"/>
      <c r="CH6" s="81"/>
      <c r="CI6" s="81"/>
      <c r="CJ6" s="81"/>
      <c r="CK6" s="81"/>
      <c r="CL6" s="81"/>
      <c r="CM6" s="81"/>
      <c r="CN6" s="81"/>
      <c r="CO6" s="101"/>
      <c r="CP6" s="101"/>
      <c r="CQ6" s="81"/>
      <c r="CR6" s="101"/>
      <c r="CS6" s="101"/>
      <c r="CT6" s="81"/>
      <c r="CU6" s="101"/>
      <c r="CV6" s="101"/>
      <c r="CW6" s="81"/>
      <c r="CX6" s="101"/>
      <c r="CY6" s="101"/>
      <c r="CZ6" s="80"/>
      <c r="DA6" s="101"/>
      <c r="DB6" s="101"/>
      <c r="DC6" s="101"/>
      <c r="DD6" s="81"/>
      <c r="DE6" s="81"/>
      <c r="DF6" s="81"/>
      <c r="DG6" s="81"/>
      <c r="DH6" s="81"/>
      <c r="DI6" s="81"/>
    </row>
    <row r="7" spans="1:113" ht="19.5" customHeight="1">
      <c r="A7" s="102" t="s">
        <v>36</v>
      </c>
      <c r="B7" s="102" t="s">
        <v>36</v>
      </c>
      <c r="C7" s="102" t="s">
        <v>36</v>
      </c>
      <c r="D7" s="102" t="s">
        <v>57</v>
      </c>
      <c r="E7" s="128">
        <f aca="true" t="shared" si="0" ref="E7:E43">SUM(F7,T7,AV7,BH7,BM7,BZ7,CR7,CU7,DA7,DD7)</f>
        <v>34352.24</v>
      </c>
      <c r="F7" s="128">
        <v>15852.83</v>
      </c>
      <c r="G7" s="128">
        <v>5501.4</v>
      </c>
      <c r="H7" s="128">
        <v>483.82</v>
      </c>
      <c r="I7" s="128">
        <v>0</v>
      </c>
      <c r="J7" s="128">
        <v>0</v>
      </c>
      <c r="K7" s="128">
        <v>3893.13</v>
      </c>
      <c r="L7" s="128">
        <v>1625.36</v>
      </c>
      <c r="M7" s="128">
        <v>792.67</v>
      </c>
      <c r="N7" s="128">
        <v>1023.5</v>
      </c>
      <c r="O7" s="129">
        <v>0</v>
      </c>
      <c r="P7" s="129">
        <v>93.11</v>
      </c>
      <c r="Q7" s="129">
        <v>1475.98</v>
      </c>
      <c r="R7" s="129">
        <v>0</v>
      </c>
      <c r="S7" s="129">
        <v>963.86</v>
      </c>
      <c r="T7" s="129">
        <v>12318.97</v>
      </c>
      <c r="U7" s="129">
        <v>169.56</v>
      </c>
      <c r="V7" s="129">
        <v>232.76</v>
      </c>
      <c r="W7" s="129">
        <v>140.76</v>
      </c>
      <c r="X7" s="129">
        <v>0.1</v>
      </c>
      <c r="Y7" s="129">
        <v>35.26</v>
      </c>
      <c r="Z7" s="129">
        <v>223.17</v>
      </c>
      <c r="AA7" s="129">
        <v>111.59</v>
      </c>
      <c r="AB7" s="129">
        <v>0</v>
      </c>
      <c r="AC7" s="129">
        <v>34.5</v>
      </c>
      <c r="AD7" s="129">
        <v>1534.95</v>
      </c>
      <c r="AE7" s="129">
        <v>0</v>
      </c>
      <c r="AF7" s="129">
        <v>523.62</v>
      </c>
      <c r="AG7" s="129">
        <v>38.1</v>
      </c>
      <c r="AH7" s="129">
        <v>241.51</v>
      </c>
      <c r="AI7" s="129">
        <v>184.48</v>
      </c>
      <c r="AJ7" s="129">
        <v>5</v>
      </c>
      <c r="AK7" s="129">
        <v>1756.38</v>
      </c>
      <c r="AL7" s="129">
        <v>0</v>
      </c>
      <c r="AM7" s="129">
        <v>43.08</v>
      </c>
      <c r="AN7" s="129">
        <v>2336.34</v>
      </c>
      <c r="AO7" s="129">
        <v>1261.19</v>
      </c>
      <c r="AP7" s="129">
        <v>230.42</v>
      </c>
      <c r="AQ7" s="129">
        <v>157.41</v>
      </c>
      <c r="AR7" s="129">
        <v>74.44</v>
      </c>
      <c r="AS7" s="129">
        <v>493.1</v>
      </c>
      <c r="AT7" s="129">
        <v>55</v>
      </c>
      <c r="AU7" s="129">
        <v>2436.25</v>
      </c>
      <c r="AV7" s="129">
        <v>199.77</v>
      </c>
      <c r="AW7" s="129">
        <v>84.72</v>
      </c>
      <c r="AX7" s="129">
        <v>0</v>
      </c>
      <c r="AY7" s="129">
        <v>0</v>
      </c>
      <c r="AZ7" s="129">
        <v>12</v>
      </c>
      <c r="BA7" s="129">
        <v>37.75</v>
      </c>
      <c r="BB7" s="129">
        <v>0</v>
      </c>
      <c r="BC7" s="129">
        <v>0</v>
      </c>
      <c r="BD7" s="129">
        <v>0</v>
      </c>
      <c r="BE7" s="129">
        <v>1.37</v>
      </c>
      <c r="BF7" s="129">
        <v>0</v>
      </c>
      <c r="BG7" s="129">
        <v>63.93</v>
      </c>
      <c r="BH7" s="129">
        <v>0</v>
      </c>
      <c r="BI7" s="129">
        <v>0</v>
      </c>
      <c r="BJ7" s="129">
        <v>0</v>
      </c>
      <c r="BK7" s="129">
        <v>0</v>
      </c>
      <c r="BL7" s="129">
        <v>0</v>
      </c>
      <c r="BM7" s="129">
        <v>1451</v>
      </c>
      <c r="BN7" s="129">
        <v>0</v>
      </c>
      <c r="BO7" s="129">
        <v>0</v>
      </c>
      <c r="BP7" s="129">
        <v>0</v>
      </c>
      <c r="BQ7" s="129">
        <v>0</v>
      </c>
      <c r="BR7" s="129">
        <v>0</v>
      </c>
      <c r="BS7" s="129">
        <v>0</v>
      </c>
      <c r="BT7" s="129">
        <v>0</v>
      </c>
      <c r="BU7" s="129">
        <v>0</v>
      </c>
      <c r="BV7" s="129">
        <v>0</v>
      </c>
      <c r="BW7" s="129">
        <v>0</v>
      </c>
      <c r="BX7" s="129">
        <v>0</v>
      </c>
      <c r="BY7" s="129">
        <v>1451</v>
      </c>
      <c r="BZ7" s="129">
        <v>4529.67</v>
      </c>
      <c r="CA7" s="129">
        <v>244.25</v>
      </c>
      <c r="CB7" s="129">
        <v>265.19</v>
      </c>
      <c r="CC7" s="129">
        <v>1103.86</v>
      </c>
      <c r="CD7" s="129">
        <v>143.58</v>
      </c>
      <c r="CE7" s="129">
        <v>104.66</v>
      </c>
      <c r="CF7" s="129">
        <v>15</v>
      </c>
      <c r="CG7" s="129">
        <v>0</v>
      </c>
      <c r="CH7" s="129">
        <v>0</v>
      </c>
      <c r="CI7" s="129">
        <v>0</v>
      </c>
      <c r="CJ7" s="129">
        <v>0</v>
      </c>
      <c r="CK7" s="129">
        <v>0</v>
      </c>
      <c r="CL7" s="129">
        <v>50</v>
      </c>
      <c r="CM7" s="129">
        <v>0.6</v>
      </c>
      <c r="CN7" s="129">
        <v>0</v>
      </c>
      <c r="CO7" s="129">
        <v>0</v>
      </c>
      <c r="CP7" s="129">
        <v>0</v>
      </c>
      <c r="CQ7" s="129">
        <v>2602.53</v>
      </c>
      <c r="CR7" s="129">
        <v>0</v>
      </c>
      <c r="CS7" s="129">
        <v>0</v>
      </c>
      <c r="CT7" s="129">
        <v>0</v>
      </c>
      <c r="CU7" s="129">
        <v>0</v>
      </c>
      <c r="CV7" s="129">
        <v>0</v>
      </c>
      <c r="CW7" s="129">
        <v>0</v>
      </c>
      <c r="CX7" s="129">
        <v>0</v>
      </c>
      <c r="CY7" s="129">
        <v>0</v>
      </c>
      <c r="CZ7" s="129">
        <v>0</v>
      </c>
      <c r="DA7" s="129">
        <v>0</v>
      </c>
      <c r="DB7" s="129">
        <v>0</v>
      </c>
      <c r="DC7" s="129">
        <v>0</v>
      </c>
      <c r="DD7" s="129">
        <v>0</v>
      </c>
      <c r="DE7" s="129">
        <v>0</v>
      </c>
      <c r="DF7" s="129">
        <v>0</v>
      </c>
      <c r="DG7" s="129">
        <v>0</v>
      </c>
      <c r="DH7" s="129">
        <v>0</v>
      </c>
      <c r="DI7" s="129">
        <v>0</v>
      </c>
    </row>
    <row r="8" spans="1:113" ht="19.5" customHeight="1">
      <c r="A8" s="102" t="s">
        <v>36</v>
      </c>
      <c r="B8" s="102" t="s">
        <v>36</v>
      </c>
      <c r="C8" s="102" t="s">
        <v>36</v>
      </c>
      <c r="D8" s="102" t="s">
        <v>332</v>
      </c>
      <c r="E8" s="128">
        <f t="shared" si="0"/>
        <v>13.3</v>
      </c>
      <c r="F8" s="128">
        <v>0</v>
      </c>
      <c r="G8" s="128">
        <v>0</v>
      </c>
      <c r="H8" s="128">
        <v>0</v>
      </c>
      <c r="I8" s="128">
        <v>0</v>
      </c>
      <c r="J8" s="128">
        <v>0</v>
      </c>
      <c r="K8" s="128">
        <v>0</v>
      </c>
      <c r="L8" s="128">
        <v>0</v>
      </c>
      <c r="M8" s="128">
        <v>0</v>
      </c>
      <c r="N8" s="128">
        <v>0</v>
      </c>
      <c r="O8" s="129">
        <v>0</v>
      </c>
      <c r="P8" s="129">
        <v>0</v>
      </c>
      <c r="Q8" s="129">
        <v>0</v>
      </c>
      <c r="R8" s="129">
        <v>0</v>
      </c>
      <c r="S8" s="129">
        <v>0</v>
      </c>
      <c r="T8" s="129">
        <v>13.3</v>
      </c>
      <c r="U8" s="129">
        <v>0</v>
      </c>
      <c r="V8" s="129">
        <v>0</v>
      </c>
      <c r="W8" s="129">
        <v>0</v>
      </c>
      <c r="X8" s="129">
        <v>0</v>
      </c>
      <c r="Y8" s="129">
        <v>0</v>
      </c>
      <c r="Z8" s="129">
        <v>0</v>
      </c>
      <c r="AA8" s="129">
        <v>0</v>
      </c>
      <c r="AB8" s="129">
        <v>0</v>
      </c>
      <c r="AC8" s="129">
        <v>0</v>
      </c>
      <c r="AD8" s="129">
        <v>0</v>
      </c>
      <c r="AE8" s="129">
        <v>0</v>
      </c>
      <c r="AF8" s="129">
        <v>0</v>
      </c>
      <c r="AG8" s="129">
        <v>0</v>
      </c>
      <c r="AH8" s="129">
        <v>0</v>
      </c>
      <c r="AI8" s="129">
        <v>13.3</v>
      </c>
      <c r="AJ8" s="129">
        <v>0</v>
      </c>
      <c r="AK8" s="129">
        <v>0</v>
      </c>
      <c r="AL8" s="129">
        <v>0</v>
      </c>
      <c r="AM8" s="129">
        <v>0</v>
      </c>
      <c r="AN8" s="129">
        <v>0</v>
      </c>
      <c r="AO8" s="129">
        <v>0</v>
      </c>
      <c r="AP8" s="129">
        <v>0</v>
      </c>
      <c r="AQ8" s="129">
        <v>0</v>
      </c>
      <c r="AR8" s="129">
        <v>0</v>
      </c>
      <c r="AS8" s="129">
        <v>0</v>
      </c>
      <c r="AT8" s="129">
        <v>0</v>
      </c>
      <c r="AU8" s="129">
        <v>0</v>
      </c>
      <c r="AV8" s="129">
        <v>0</v>
      </c>
      <c r="AW8" s="129">
        <v>0</v>
      </c>
      <c r="AX8" s="129">
        <v>0</v>
      </c>
      <c r="AY8" s="129">
        <v>0</v>
      </c>
      <c r="AZ8" s="129">
        <v>0</v>
      </c>
      <c r="BA8" s="129">
        <v>0</v>
      </c>
      <c r="BB8" s="129">
        <v>0</v>
      </c>
      <c r="BC8" s="129">
        <v>0</v>
      </c>
      <c r="BD8" s="129">
        <v>0</v>
      </c>
      <c r="BE8" s="129">
        <v>0</v>
      </c>
      <c r="BF8" s="129">
        <v>0</v>
      </c>
      <c r="BG8" s="129">
        <v>0</v>
      </c>
      <c r="BH8" s="129">
        <v>0</v>
      </c>
      <c r="BI8" s="129">
        <v>0</v>
      </c>
      <c r="BJ8" s="129">
        <v>0</v>
      </c>
      <c r="BK8" s="129">
        <v>0</v>
      </c>
      <c r="BL8" s="129">
        <v>0</v>
      </c>
      <c r="BM8" s="129">
        <v>0</v>
      </c>
      <c r="BN8" s="129">
        <v>0</v>
      </c>
      <c r="BO8" s="129">
        <v>0</v>
      </c>
      <c r="BP8" s="129">
        <v>0</v>
      </c>
      <c r="BQ8" s="129">
        <v>0</v>
      </c>
      <c r="BR8" s="129">
        <v>0</v>
      </c>
      <c r="BS8" s="129">
        <v>0</v>
      </c>
      <c r="BT8" s="129">
        <v>0</v>
      </c>
      <c r="BU8" s="129">
        <v>0</v>
      </c>
      <c r="BV8" s="129">
        <v>0</v>
      </c>
      <c r="BW8" s="129">
        <v>0</v>
      </c>
      <c r="BX8" s="129">
        <v>0</v>
      </c>
      <c r="BY8" s="129">
        <v>0</v>
      </c>
      <c r="BZ8" s="129">
        <v>0</v>
      </c>
      <c r="CA8" s="129">
        <v>0</v>
      </c>
      <c r="CB8" s="129">
        <v>0</v>
      </c>
      <c r="CC8" s="129">
        <v>0</v>
      </c>
      <c r="CD8" s="129">
        <v>0</v>
      </c>
      <c r="CE8" s="129">
        <v>0</v>
      </c>
      <c r="CF8" s="129">
        <v>0</v>
      </c>
      <c r="CG8" s="129">
        <v>0</v>
      </c>
      <c r="CH8" s="129">
        <v>0</v>
      </c>
      <c r="CI8" s="129">
        <v>0</v>
      </c>
      <c r="CJ8" s="129">
        <v>0</v>
      </c>
      <c r="CK8" s="129">
        <v>0</v>
      </c>
      <c r="CL8" s="129">
        <v>0</v>
      </c>
      <c r="CM8" s="129">
        <v>0</v>
      </c>
      <c r="CN8" s="129">
        <v>0</v>
      </c>
      <c r="CO8" s="129">
        <v>0</v>
      </c>
      <c r="CP8" s="129">
        <v>0</v>
      </c>
      <c r="CQ8" s="129">
        <v>0</v>
      </c>
      <c r="CR8" s="129">
        <v>0</v>
      </c>
      <c r="CS8" s="129">
        <v>0</v>
      </c>
      <c r="CT8" s="129">
        <v>0</v>
      </c>
      <c r="CU8" s="129">
        <v>0</v>
      </c>
      <c r="CV8" s="129">
        <v>0</v>
      </c>
      <c r="CW8" s="129">
        <v>0</v>
      </c>
      <c r="CX8" s="129">
        <v>0</v>
      </c>
      <c r="CY8" s="129">
        <v>0</v>
      </c>
      <c r="CZ8" s="129">
        <v>0</v>
      </c>
      <c r="DA8" s="129">
        <v>0</v>
      </c>
      <c r="DB8" s="129">
        <v>0</v>
      </c>
      <c r="DC8" s="129">
        <v>0</v>
      </c>
      <c r="DD8" s="129">
        <v>0</v>
      </c>
      <c r="DE8" s="129">
        <v>0</v>
      </c>
      <c r="DF8" s="129">
        <v>0</v>
      </c>
      <c r="DG8" s="129">
        <v>0</v>
      </c>
      <c r="DH8" s="129">
        <v>0</v>
      </c>
      <c r="DI8" s="129">
        <v>0</v>
      </c>
    </row>
    <row r="9" spans="1:113" ht="19.5" customHeight="1">
      <c r="A9" s="102" t="s">
        <v>36</v>
      </c>
      <c r="B9" s="102" t="s">
        <v>36</v>
      </c>
      <c r="C9" s="102" t="s">
        <v>36</v>
      </c>
      <c r="D9" s="102" t="s">
        <v>333</v>
      </c>
      <c r="E9" s="128">
        <f t="shared" si="0"/>
        <v>13.3</v>
      </c>
      <c r="F9" s="128">
        <v>0</v>
      </c>
      <c r="G9" s="128">
        <v>0</v>
      </c>
      <c r="H9" s="128">
        <v>0</v>
      </c>
      <c r="I9" s="128">
        <v>0</v>
      </c>
      <c r="J9" s="128">
        <v>0</v>
      </c>
      <c r="K9" s="128">
        <v>0</v>
      </c>
      <c r="L9" s="128">
        <v>0</v>
      </c>
      <c r="M9" s="128">
        <v>0</v>
      </c>
      <c r="N9" s="128">
        <v>0</v>
      </c>
      <c r="O9" s="129">
        <v>0</v>
      </c>
      <c r="P9" s="129">
        <v>0</v>
      </c>
      <c r="Q9" s="129">
        <v>0</v>
      </c>
      <c r="R9" s="129">
        <v>0</v>
      </c>
      <c r="S9" s="129">
        <v>0</v>
      </c>
      <c r="T9" s="129">
        <v>13.3</v>
      </c>
      <c r="U9" s="129">
        <v>0</v>
      </c>
      <c r="V9" s="129">
        <v>0</v>
      </c>
      <c r="W9" s="129">
        <v>0</v>
      </c>
      <c r="X9" s="129">
        <v>0</v>
      </c>
      <c r="Y9" s="129">
        <v>0</v>
      </c>
      <c r="Z9" s="129">
        <v>0</v>
      </c>
      <c r="AA9" s="129">
        <v>0</v>
      </c>
      <c r="AB9" s="129">
        <v>0</v>
      </c>
      <c r="AC9" s="129">
        <v>0</v>
      </c>
      <c r="AD9" s="129">
        <v>0</v>
      </c>
      <c r="AE9" s="129">
        <v>0</v>
      </c>
      <c r="AF9" s="129">
        <v>0</v>
      </c>
      <c r="AG9" s="129">
        <v>0</v>
      </c>
      <c r="AH9" s="129">
        <v>0</v>
      </c>
      <c r="AI9" s="129">
        <v>13.3</v>
      </c>
      <c r="AJ9" s="129">
        <v>0</v>
      </c>
      <c r="AK9" s="129">
        <v>0</v>
      </c>
      <c r="AL9" s="129">
        <v>0</v>
      </c>
      <c r="AM9" s="129">
        <v>0</v>
      </c>
      <c r="AN9" s="129">
        <v>0</v>
      </c>
      <c r="AO9" s="129">
        <v>0</v>
      </c>
      <c r="AP9" s="129">
        <v>0</v>
      </c>
      <c r="AQ9" s="129">
        <v>0</v>
      </c>
      <c r="AR9" s="129">
        <v>0</v>
      </c>
      <c r="AS9" s="129">
        <v>0</v>
      </c>
      <c r="AT9" s="129">
        <v>0</v>
      </c>
      <c r="AU9" s="129">
        <v>0</v>
      </c>
      <c r="AV9" s="129">
        <v>0</v>
      </c>
      <c r="AW9" s="129">
        <v>0</v>
      </c>
      <c r="AX9" s="129">
        <v>0</v>
      </c>
      <c r="AY9" s="129">
        <v>0</v>
      </c>
      <c r="AZ9" s="129">
        <v>0</v>
      </c>
      <c r="BA9" s="129">
        <v>0</v>
      </c>
      <c r="BB9" s="129">
        <v>0</v>
      </c>
      <c r="BC9" s="129">
        <v>0</v>
      </c>
      <c r="BD9" s="129">
        <v>0</v>
      </c>
      <c r="BE9" s="129">
        <v>0</v>
      </c>
      <c r="BF9" s="129">
        <v>0</v>
      </c>
      <c r="BG9" s="129">
        <v>0</v>
      </c>
      <c r="BH9" s="129">
        <v>0</v>
      </c>
      <c r="BI9" s="129">
        <v>0</v>
      </c>
      <c r="BJ9" s="129">
        <v>0</v>
      </c>
      <c r="BK9" s="129">
        <v>0</v>
      </c>
      <c r="BL9" s="129">
        <v>0</v>
      </c>
      <c r="BM9" s="129">
        <v>0</v>
      </c>
      <c r="BN9" s="129">
        <v>0</v>
      </c>
      <c r="BO9" s="129">
        <v>0</v>
      </c>
      <c r="BP9" s="129">
        <v>0</v>
      </c>
      <c r="BQ9" s="129">
        <v>0</v>
      </c>
      <c r="BR9" s="129">
        <v>0</v>
      </c>
      <c r="BS9" s="129">
        <v>0</v>
      </c>
      <c r="BT9" s="129">
        <v>0</v>
      </c>
      <c r="BU9" s="129">
        <v>0</v>
      </c>
      <c r="BV9" s="129">
        <v>0</v>
      </c>
      <c r="BW9" s="129">
        <v>0</v>
      </c>
      <c r="BX9" s="129">
        <v>0</v>
      </c>
      <c r="BY9" s="129">
        <v>0</v>
      </c>
      <c r="BZ9" s="129">
        <v>0</v>
      </c>
      <c r="CA9" s="129">
        <v>0</v>
      </c>
      <c r="CB9" s="129">
        <v>0</v>
      </c>
      <c r="CC9" s="129">
        <v>0</v>
      </c>
      <c r="CD9" s="129">
        <v>0</v>
      </c>
      <c r="CE9" s="129">
        <v>0</v>
      </c>
      <c r="CF9" s="129">
        <v>0</v>
      </c>
      <c r="CG9" s="129">
        <v>0</v>
      </c>
      <c r="CH9" s="129">
        <v>0</v>
      </c>
      <c r="CI9" s="129">
        <v>0</v>
      </c>
      <c r="CJ9" s="129">
        <v>0</v>
      </c>
      <c r="CK9" s="129">
        <v>0</v>
      </c>
      <c r="CL9" s="129">
        <v>0</v>
      </c>
      <c r="CM9" s="129">
        <v>0</v>
      </c>
      <c r="CN9" s="129">
        <v>0</v>
      </c>
      <c r="CO9" s="129">
        <v>0</v>
      </c>
      <c r="CP9" s="129">
        <v>0</v>
      </c>
      <c r="CQ9" s="129">
        <v>0</v>
      </c>
      <c r="CR9" s="129">
        <v>0</v>
      </c>
      <c r="CS9" s="129">
        <v>0</v>
      </c>
      <c r="CT9" s="129">
        <v>0</v>
      </c>
      <c r="CU9" s="129">
        <v>0</v>
      </c>
      <c r="CV9" s="129">
        <v>0</v>
      </c>
      <c r="CW9" s="129">
        <v>0</v>
      </c>
      <c r="CX9" s="129">
        <v>0</v>
      </c>
      <c r="CY9" s="129">
        <v>0</v>
      </c>
      <c r="CZ9" s="129">
        <v>0</v>
      </c>
      <c r="DA9" s="129">
        <v>0</v>
      </c>
      <c r="DB9" s="129">
        <v>0</v>
      </c>
      <c r="DC9" s="129">
        <v>0</v>
      </c>
      <c r="DD9" s="129">
        <v>0</v>
      </c>
      <c r="DE9" s="129">
        <v>0</v>
      </c>
      <c r="DF9" s="129">
        <v>0</v>
      </c>
      <c r="DG9" s="129">
        <v>0</v>
      </c>
      <c r="DH9" s="129">
        <v>0</v>
      </c>
      <c r="DI9" s="129">
        <v>0</v>
      </c>
    </row>
    <row r="10" spans="1:113" ht="19.5" customHeight="1">
      <c r="A10" s="102" t="s">
        <v>82</v>
      </c>
      <c r="B10" s="102" t="s">
        <v>83</v>
      </c>
      <c r="C10" s="102" t="s">
        <v>84</v>
      </c>
      <c r="D10" s="102" t="s">
        <v>86</v>
      </c>
      <c r="E10" s="128">
        <f t="shared" si="0"/>
        <v>13.3</v>
      </c>
      <c r="F10" s="128">
        <v>0</v>
      </c>
      <c r="G10" s="128">
        <v>0</v>
      </c>
      <c r="H10" s="128">
        <v>0</v>
      </c>
      <c r="I10" s="128">
        <v>0</v>
      </c>
      <c r="J10" s="128">
        <v>0</v>
      </c>
      <c r="K10" s="128">
        <v>0</v>
      </c>
      <c r="L10" s="128">
        <v>0</v>
      </c>
      <c r="M10" s="128">
        <v>0</v>
      </c>
      <c r="N10" s="128">
        <v>0</v>
      </c>
      <c r="O10" s="129">
        <v>0</v>
      </c>
      <c r="P10" s="129">
        <v>0</v>
      </c>
      <c r="Q10" s="129">
        <v>0</v>
      </c>
      <c r="R10" s="129">
        <v>0</v>
      </c>
      <c r="S10" s="129">
        <v>0</v>
      </c>
      <c r="T10" s="129">
        <v>13.3</v>
      </c>
      <c r="U10" s="129">
        <v>0</v>
      </c>
      <c r="V10" s="129">
        <v>0</v>
      </c>
      <c r="W10" s="129">
        <v>0</v>
      </c>
      <c r="X10" s="129">
        <v>0</v>
      </c>
      <c r="Y10" s="129">
        <v>0</v>
      </c>
      <c r="Z10" s="129">
        <v>0</v>
      </c>
      <c r="AA10" s="129">
        <v>0</v>
      </c>
      <c r="AB10" s="129">
        <v>0</v>
      </c>
      <c r="AC10" s="129">
        <v>0</v>
      </c>
      <c r="AD10" s="129">
        <v>0</v>
      </c>
      <c r="AE10" s="129">
        <v>0</v>
      </c>
      <c r="AF10" s="129">
        <v>0</v>
      </c>
      <c r="AG10" s="129">
        <v>0</v>
      </c>
      <c r="AH10" s="129">
        <v>0</v>
      </c>
      <c r="AI10" s="129">
        <v>13.3</v>
      </c>
      <c r="AJ10" s="129">
        <v>0</v>
      </c>
      <c r="AK10" s="129">
        <v>0</v>
      </c>
      <c r="AL10" s="129">
        <v>0</v>
      </c>
      <c r="AM10" s="129">
        <v>0</v>
      </c>
      <c r="AN10" s="129">
        <v>0</v>
      </c>
      <c r="AO10" s="129">
        <v>0</v>
      </c>
      <c r="AP10" s="129">
        <v>0</v>
      </c>
      <c r="AQ10" s="129">
        <v>0</v>
      </c>
      <c r="AR10" s="129">
        <v>0</v>
      </c>
      <c r="AS10" s="129">
        <v>0</v>
      </c>
      <c r="AT10" s="129">
        <v>0</v>
      </c>
      <c r="AU10" s="129">
        <v>0</v>
      </c>
      <c r="AV10" s="129">
        <v>0</v>
      </c>
      <c r="AW10" s="129">
        <v>0</v>
      </c>
      <c r="AX10" s="129">
        <v>0</v>
      </c>
      <c r="AY10" s="129">
        <v>0</v>
      </c>
      <c r="AZ10" s="129">
        <v>0</v>
      </c>
      <c r="BA10" s="129">
        <v>0</v>
      </c>
      <c r="BB10" s="129">
        <v>0</v>
      </c>
      <c r="BC10" s="129">
        <v>0</v>
      </c>
      <c r="BD10" s="129">
        <v>0</v>
      </c>
      <c r="BE10" s="129">
        <v>0</v>
      </c>
      <c r="BF10" s="129">
        <v>0</v>
      </c>
      <c r="BG10" s="129">
        <v>0</v>
      </c>
      <c r="BH10" s="129">
        <v>0</v>
      </c>
      <c r="BI10" s="129">
        <v>0</v>
      </c>
      <c r="BJ10" s="129">
        <v>0</v>
      </c>
      <c r="BK10" s="129">
        <v>0</v>
      </c>
      <c r="BL10" s="129">
        <v>0</v>
      </c>
      <c r="BM10" s="129">
        <v>0</v>
      </c>
      <c r="BN10" s="129">
        <v>0</v>
      </c>
      <c r="BO10" s="129">
        <v>0</v>
      </c>
      <c r="BP10" s="129">
        <v>0</v>
      </c>
      <c r="BQ10" s="129">
        <v>0</v>
      </c>
      <c r="BR10" s="129">
        <v>0</v>
      </c>
      <c r="BS10" s="129">
        <v>0</v>
      </c>
      <c r="BT10" s="129">
        <v>0</v>
      </c>
      <c r="BU10" s="129">
        <v>0</v>
      </c>
      <c r="BV10" s="129">
        <v>0</v>
      </c>
      <c r="BW10" s="129">
        <v>0</v>
      </c>
      <c r="BX10" s="129">
        <v>0</v>
      </c>
      <c r="BY10" s="129">
        <v>0</v>
      </c>
      <c r="BZ10" s="129">
        <v>0</v>
      </c>
      <c r="CA10" s="129">
        <v>0</v>
      </c>
      <c r="CB10" s="129">
        <v>0</v>
      </c>
      <c r="CC10" s="129">
        <v>0</v>
      </c>
      <c r="CD10" s="129">
        <v>0</v>
      </c>
      <c r="CE10" s="129">
        <v>0</v>
      </c>
      <c r="CF10" s="129">
        <v>0</v>
      </c>
      <c r="CG10" s="129">
        <v>0</v>
      </c>
      <c r="CH10" s="129">
        <v>0</v>
      </c>
      <c r="CI10" s="129">
        <v>0</v>
      </c>
      <c r="CJ10" s="129">
        <v>0</v>
      </c>
      <c r="CK10" s="129">
        <v>0</v>
      </c>
      <c r="CL10" s="129">
        <v>0</v>
      </c>
      <c r="CM10" s="129">
        <v>0</v>
      </c>
      <c r="CN10" s="129">
        <v>0</v>
      </c>
      <c r="CO10" s="129">
        <v>0</v>
      </c>
      <c r="CP10" s="129">
        <v>0</v>
      </c>
      <c r="CQ10" s="129">
        <v>0</v>
      </c>
      <c r="CR10" s="129">
        <v>0</v>
      </c>
      <c r="CS10" s="129">
        <v>0</v>
      </c>
      <c r="CT10" s="129">
        <v>0</v>
      </c>
      <c r="CU10" s="129">
        <v>0</v>
      </c>
      <c r="CV10" s="129">
        <v>0</v>
      </c>
      <c r="CW10" s="129">
        <v>0</v>
      </c>
      <c r="CX10" s="129">
        <v>0</v>
      </c>
      <c r="CY10" s="129">
        <v>0</v>
      </c>
      <c r="CZ10" s="129">
        <v>0</v>
      </c>
      <c r="DA10" s="129">
        <v>0</v>
      </c>
      <c r="DB10" s="129">
        <v>0</v>
      </c>
      <c r="DC10" s="129">
        <v>0</v>
      </c>
      <c r="DD10" s="129">
        <v>0</v>
      </c>
      <c r="DE10" s="129">
        <v>0</v>
      </c>
      <c r="DF10" s="129">
        <v>0</v>
      </c>
      <c r="DG10" s="129">
        <v>0</v>
      </c>
      <c r="DH10" s="129">
        <v>0</v>
      </c>
      <c r="DI10" s="129">
        <v>0</v>
      </c>
    </row>
    <row r="11" spans="1:113" ht="19.5" customHeight="1">
      <c r="A11" s="102" t="s">
        <v>36</v>
      </c>
      <c r="B11" s="102" t="s">
        <v>36</v>
      </c>
      <c r="C11" s="102" t="s">
        <v>36</v>
      </c>
      <c r="D11" s="102" t="s">
        <v>334</v>
      </c>
      <c r="E11" s="128">
        <f t="shared" si="0"/>
        <v>26653.03</v>
      </c>
      <c r="F11" s="128">
        <v>10573.01</v>
      </c>
      <c r="G11" s="128">
        <v>5501.4</v>
      </c>
      <c r="H11" s="128">
        <v>121.51</v>
      </c>
      <c r="I11" s="128">
        <v>0</v>
      </c>
      <c r="J11" s="128">
        <v>0</v>
      </c>
      <c r="K11" s="128">
        <v>3893.13</v>
      </c>
      <c r="L11" s="128">
        <v>0</v>
      </c>
      <c r="M11" s="128">
        <v>0</v>
      </c>
      <c r="N11" s="128">
        <v>0</v>
      </c>
      <c r="O11" s="129">
        <v>0</v>
      </c>
      <c r="P11" s="129">
        <v>93.11</v>
      </c>
      <c r="Q11" s="129">
        <v>0</v>
      </c>
      <c r="R11" s="129">
        <v>0</v>
      </c>
      <c r="S11" s="129">
        <v>963.86</v>
      </c>
      <c r="T11" s="129">
        <v>12257.67</v>
      </c>
      <c r="U11" s="129">
        <v>169.56</v>
      </c>
      <c r="V11" s="129">
        <v>231.26</v>
      </c>
      <c r="W11" s="129">
        <v>140.76</v>
      </c>
      <c r="X11" s="129">
        <v>0.1</v>
      </c>
      <c r="Y11" s="129">
        <v>35.26</v>
      </c>
      <c r="Z11" s="129">
        <v>223.17</v>
      </c>
      <c r="AA11" s="129">
        <v>111.59</v>
      </c>
      <c r="AB11" s="129">
        <v>0</v>
      </c>
      <c r="AC11" s="129">
        <v>34.5</v>
      </c>
      <c r="AD11" s="129">
        <v>1530.6</v>
      </c>
      <c r="AE11" s="129">
        <v>0</v>
      </c>
      <c r="AF11" s="129">
        <v>523.62</v>
      </c>
      <c r="AG11" s="129">
        <v>38.1</v>
      </c>
      <c r="AH11" s="129">
        <v>241.51</v>
      </c>
      <c r="AI11" s="129">
        <v>171.18</v>
      </c>
      <c r="AJ11" s="129">
        <v>5</v>
      </c>
      <c r="AK11" s="129">
        <v>1731.43</v>
      </c>
      <c r="AL11" s="129">
        <v>0</v>
      </c>
      <c r="AM11" s="129">
        <v>39.63</v>
      </c>
      <c r="AN11" s="129">
        <v>2330.34</v>
      </c>
      <c r="AO11" s="129">
        <v>1255.44</v>
      </c>
      <c r="AP11" s="129">
        <v>230.42</v>
      </c>
      <c r="AQ11" s="129">
        <v>157.41</v>
      </c>
      <c r="AR11" s="129">
        <v>74.44</v>
      </c>
      <c r="AS11" s="129">
        <v>493.1</v>
      </c>
      <c r="AT11" s="129">
        <v>55</v>
      </c>
      <c r="AU11" s="129">
        <v>2434.25</v>
      </c>
      <c r="AV11" s="129">
        <v>29.68</v>
      </c>
      <c r="AW11" s="129">
        <v>0</v>
      </c>
      <c r="AX11" s="129">
        <v>0</v>
      </c>
      <c r="AY11" s="129">
        <v>0</v>
      </c>
      <c r="AZ11" s="129">
        <v>0</v>
      </c>
      <c r="BA11" s="129">
        <v>27.55</v>
      </c>
      <c r="BB11" s="129">
        <v>0</v>
      </c>
      <c r="BC11" s="129">
        <v>0</v>
      </c>
      <c r="BD11" s="129">
        <v>0</v>
      </c>
      <c r="BE11" s="129">
        <v>1.29</v>
      </c>
      <c r="BF11" s="129">
        <v>0</v>
      </c>
      <c r="BG11" s="129">
        <v>0.84</v>
      </c>
      <c r="BH11" s="129">
        <v>0</v>
      </c>
      <c r="BI11" s="129">
        <v>0</v>
      </c>
      <c r="BJ11" s="129">
        <v>0</v>
      </c>
      <c r="BK11" s="129">
        <v>0</v>
      </c>
      <c r="BL11" s="129">
        <v>0</v>
      </c>
      <c r="BM11" s="129">
        <v>1184</v>
      </c>
      <c r="BN11" s="129">
        <v>0</v>
      </c>
      <c r="BO11" s="129">
        <v>0</v>
      </c>
      <c r="BP11" s="129">
        <v>0</v>
      </c>
      <c r="BQ11" s="129">
        <v>0</v>
      </c>
      <c r="BR11" s="129">
        <v>0</v>
      </c>
      <c r="BS11" s="129">
        <v>0</v>
      </c>
      <c r="BT11" s="129">
        <v>0</v>
      </c>
      <c r="BU11" s="129">
        <v>0</v>
      </c>
      <c r="BV11" s="129">
        <v>0</v>
      </c>
      <c r="BW11" s="129">
        <v>0</v>
      </c>
      <c r="BX11" s="129">
        <v>0</v>
      </c>
      <c r="BY11" s="129">
        <v>1184</v>
      </c>
      <c r="BZ11" s="129">
        <v>2608.67</v>
      </c>
      <c r="CA11" s="129">
        <v>244.25</v>
      </c>
      <c r="CB11" s="129">
        <v>265.19</v>
      </c>
      <c r="CC11" s="129">
        <v>1103.86</v>
      </c>
      <c r="CD11" s="129">
        <v>143.58</v>
      </c>
      <c r="CE11" s="129">
        <v>104.66</v>
      </c>
      <c r="CF11" s="129">
        <v>15</v>
      </c>
      <c r="CG11" s="129">
        <v>0</v>
      </c>
      <c r="CH11" s="129">
        <v>0</v>
      </c>
      <c r="CI11" s="129">
        <v>0</v>
      </c>
      <c r="CJ11" s="129">
        <v>0</v>
      </c>
      <c r="CK11" s="129">
        <v>0</v>
      </c>
      <c r="CL11" s="129">
        <v>50</v>
      </c>
      <c r="CM11" s="129">
        <v>0.6</v>
      </c>
      <c r="CN11" s="129">
        <v>0</v>
      </c>
      <c r="CO11" s="129">
        <v>0</v>
      </c>
      <c r="CP11" s="129">
        <v>0</v>
      </c>
      <c r="CQ11" s="129">
        <v>681.53</v>
      </c>
      <c r="CR11" s="129">
        <v>0</v>
      </c>
      <c r="CS11" s="129">
        <v>0</v>
      </c>
      <c r="CT11" s="129">
        <v>0</v>
      </c>
      <c r="CU11" s="129">
        <v>0</v>
      </c>
      <c r="CV11" s="129">
        <v>0</v>
      </c>
      <c r="CW11" s="129">
        <v>0</v>
      </c>
      <c r="CX11" s="129">
        <v>0</v>
      </c>
      <c r="CY11" s="129">
        <v>0</v>
      </c>
      <c r="CZ11" s="129">
        <v>0</v>
      </c>
      <c r="DA11" s="129">
        <v>0</v>
      </c>
      <c r="DB11" s="129">
        <v>0</v>
      </c>
      <c r="DC11" s="129">
        <v>0</v>
      </c>
      <c r="DD11" s="129">
        <v>0</v>
      </c>
      <c r="DE11" s="129">
        <v>0</v>
      </c>
      <c r="DF11" s="129">
        <v>0</v>
      </c>
      <c r="DG11" s="129">
        <v>0</v>
      </c>
      <c r="DH11" s="129">
        <v>0</v>
      </c>
      <c r="DI11" s="129">
        <v>0</v>
      </c>
    </row>
    <row r="12" spans="1:113" ht="19.5" customHeight="1">
      <c r="A12" s="102" t="s">
        <v>36</v>
      </c>
      <c r="B12" s="102" t="s">
        <v>36</v>
      </c>
      <c r="C12" s="102" t="s">
        <v>36</v>
      </c>
      <c r="D12" s="102" t="s">
        <v>335</v>
      </c>
      <c r="E12" s="128">
        <f t="shared" si="0"/>
        <v>40</v>
      </c>
      <c r="F12" s="128">
        <v>0</v>
      </c>
      <c r="G12" s="128">
        <v>0</v>
      </c>
      <c r="H12" s="128">
        <v>0</v>
      </c>
      <c r="I12" s="128">
        <v>0</v>
      </c>
      <c r="J12" s="128">
        <v>0</v>
      </c>
      <c r="K12" s="128">
        <v>0</v>
      </c>
      <c r="L12" s="128">
        <v>0</v>
      </c>
      <c r="M12" s="128">
        <v>0</v>
      </c>
      <c r="N12" s="128">
        <v>0</v>
      </c>
      <c r="O12" s="129">
        <v>0</v>
      </c>
      <c r="P12" s="129">
        <v>0</v>
      </c>
      <c r="Q12" s="129">
        <v>0</v>
      </c>
      <c r="R12" s="129">
        <v>0</v>
      </c>
      <c r="S12" s="129">
        <v>0</v>
      </c>
      <c r="T12" s="129">
        <v>40</v>
      </c>
      <c r="U12" s="129">
        <v>0</v>
      </c>
      <c r="V12" s="129">
        <v>2.46</v>
      </c>
      <c r="W12" s="129">
        <v>0</v>
      </c>
      <c r="X12" s="129">
        <v>0</v>
      </c>
      <c r="Y12" s="129">
        <v>0</v>
      </c>
      <c r="Z12" s="129">
        <v>0</v>
      </c>
      <c r="AA12" s="129">
        <v>0</v>
      </c>
      <c r="AB12" s="129">
        <v>0</v>
      </c>
      <c r="AC12" s="129">
        <v>0</v>
      </c>
      <c r="AD12" s="129">
        <v>3.14</v>
      </c>
      <c r="AE12" s="129">
        <v>0</v>
      </c>
      <c r="AF12" s="129">
        <v>0</v>
      </c>
      <c r="AG12" s="129">
        <v>0</v>
      </c>
      <c r="AH12" s="129">
        <v>0</v>
      </c>
      <c r="AI12" s="129">
        <v>0</v>
      </c>
      <c r="AJ12" s="129">
        <v>0</v>
      </c>
      <c r="AK12" s="129">
        <v>13.7</v>
      </c>
      <c r="AL12" s="129">
        <v>0</v>
      </c>
      <c r="AM12" s="129">
        <v>0</v>
      </c>
      <c r="AN12" s="129">
        <v>2.1</v>
      </c>
      <c r="AO12" s="129">
        <v>10.9</v>
      </c>
      <c r="AP12" s="129">
        <v>0</v>
      </c>
      <c r="AQ12" s="129">
        <v>0</v>
      </c>
      <c r="AR12" s="129">
        <v>0</v>
      </c>
      <c r="AS12" s="129">
        <v>1.2</v>
      </c>
      <c r="AT12" s="129">
        <v>0</v>
      </c>
      <c r="AU12" s="129">
        <v>6.5</v>
      </c>
      <c r="AV12" s="129">
        <v>0</v>
      </c>
      <c r="AW12" s="129">
        <v>0</v>
      </c>
      <c r="AX12" s="129">
        <v>0</v>
      </c>
      <c r="AY12" s="129">
        <v>0</v>
      </c>
      <c r="AZ12" s="129">
        <v>0</v>
      </c>
      <c r="BA12" s="129">
        <v>0</v>
      </c>
      <c r="BB12" s="129">
        <v>0</v>
      </c>
      <c r="BC12" s="129">
        <v>0</v>
      </c>
      <c r="BD12" s="129">
        <v>0</v>
      </c>
      <c r="BE12" s="129">
        <v>0</v>
      </c>
      <c r="BF12" s="129">
        <v>0</v>
      </c>
      <c r="BG12" s="129">
        <v>0</v>
      </c>
      <c r="BH12" s="129">
        <v>0</v>
      </c>
      <c r="BI12" s="129">
        <v>0</v>
      </c>
      <c r="BJ12" s="129">
        <v>0</v>
      </c>
      <c r="BK12" s="129">
        <v>0</v>
      </c>
      <c r="BL12" s="129">
        <v>0</v>
      </c>
      <c r="BM12" s="129">
        <v>0</v>
      </c>
      <c r="BN12" s="129">
        <v>0</v>
      </c>
      <c r="BO12" s="129">
        <v>0</v>
      </c>
      <c r="BP12" s="129">
        <v>0</v>
      </c>
      <c r="BQ12" s="129">
        <v>0</v>
      </c>
      <c r="BR12" s="129">
        <v>0</v>
      </c>
      <c r="BS12" s="129">
        <v>0</v>
      </c>
      <c r="BT12" s="129">
        <v>0</v>
      </c>
      <c r="BU12" s="129">
        <v>0</v>
      </c>
      <c r="BV12" s="129">
        <v>0</v>
      </c>
      <c r="BW12" s="129">
        <v>0</v>
      </c>
      <c r="BX12" s="129">
        <v>0</v>
      </c>
      <c r="BY12" s="129">
        <v>0</v>
      </c>
      <c r="BZ12" s="129">
        <v>0</v>
      </c>
      <c r="CA12" s="129">
        <v>0</v>
      </c>
      <c r="CB12" s="129">
        <v>0</v>
      </c>
      <c r="CC12" s="129">
        <v>0</v>
      </c>
      <c r="CD12" s="129">
        <v>0</v>
      </c>
      <c r="CE12" s="129">
        <v>0</v>
      </c>
      <c r="CF12" s="129">
        <v>0</v>
      </c>
      <c r="CG12" s="129">
        <v>0</v>
      </c>
      <c r="CH12" s="129">
        <v>0</v>
      </c>
      <c r="CI12" s="129">
        <v>0</v>
      </c>
      <c r="CJ12" s="129">
        <v>0</v>
      </c>
      <c r="CK12" s="129">
        <v>0</v>
      </c>
      <c r="CL12" s="129">
        <v>0</v>
      </c>
      <c r="CM12" s="129">
        <v>0</v>
      </c>
      <c r="CN12" s="129">
        <v>0</v>
      </c>
      <c r="CO12" s="129">
        <v>0</v>
      </c>
      <c r="CP12" s="129">
        <v>0</v>
      </c>
      <c r="CQ12" s="129">
        <v>0</v>
      </c>
      <c r="CR12" s="129">
        <v>0</v>
      </c>
      <c r="CS12" s="129">
        <v>0</v>
      </c>
      <c r="CT12" s="129">
        <v>0</v>
      </c>
      <c r="CU12" s="129">
        <v>0</v>
      </c>
      <c r="CV12" s="129">
        <v>0</v>
      </c>
      <c r="CW12" s="129">
        <v>0</v>
      </c>
      <c r="CX12" s="129">
        <v>0</v>
      </c>
      <c r="CY12" s="129">
        <v>0</v>
      </c>
      <c r="CZ12" s="129">
        <v>0</v>
      </c>
      <c r="DA12" s="129">
        <v>0</v>
      </c>
      <c r="DB12" s="129">
        <v>0</v>
      </c>
      <c r="DC12" s="129">
        <v>0</v>
      </c>
      <c r="DD12" s="129">
        <v>0</v>
      </c>
      <c r="DE12" s="129">
        <v>0</v>
      </c>
      <c r="DF12" s="129">
        <v>0</v>
      </c>
      <c r="DG12" s="129">
        <v>0</v>
      </c>
      <c r="DH12" s="129">
        <v>0</v>
      </c>
      <c r="DI12" s="129">
        <v>0</v>
      </c>
    </row>
    <row r="13" spans="1:113" ht="19.5" customHeight="1">
      <c r="A13" s="102" t="s">
        <v>87</v>
      </c>
      <c r="B13" s="102" t="s">
        <v>90</v>
      </c>
      <c r="C13" s="102" t="s">
        <v>101</v>
      </c>
      <c r="D13" s="102" t="s">
        <v>115</v>
      </c>
      <c r="E13" s="128">
        <f t="shared" si="0"/>
        <v>40</v>
      </c>
      <c r="F13" s="128">
        <v>0</v>
      </c>
      <c r="G13" s="128">
        <v>0</v>
      </c>
      <c r="H13" s="128">
        <v>0</v>
      </c>
      <c r="I13" s="128">
        <v>0</v>
      </c>
      <c r="J13" s="128">
        <v>0</v>
      </c>
      <c r="K13" s="128">
        <v>0</v>
      </c>
      <c r="L13" s="128">
        <v>0</v>
      </c>
      <c r="M13" s="128">
        <v>0</v>
      </c>
      <c r="N13" s="128">
        <v>0</v>
      </c>
      <c r="O13" s="129">
        <v>0</v>
      </c>
      <c r="P13" s="129">
        <v>0</v>
      </c>
      <c r="Q13" s="129">
        <v>0</v>
      </c>
      <c r="R13" s="129">
        <v>0</v>
      </c>
      <c r="S13" s="129">
        <v>0</v>
      </c>
      <c r="T13" s="129">
        <v>40</v>
      </c>
      <c r="U13" s="129">
        <v>0</v>
      </c>
      <c r="V13" s="129">
        <v>2.46</v>
      </c>
      <c r="W13" s="129">
        <v>0</v>
      </c>
      <c r="X13" s="129">
        <v>0</v>
      </c>
      <c r="Y13" s="129">
        <v>0</v>
      </c>
      <c r="Z13" s="129">
        <v>0</v>
      </c>
      <c r="AA13" s="129">
        <v>0</v>
      </c>
      <c r="AB13" s="129">
        <v>0</v>
      </c>
      <c r="AC13" s="129">
        <v>0</v>
      </c>
      <c r="AD13" s="129">
        <v>3.14</v>
      </c>
      <c r="AE13" s="129">
        <v>0</v>
      </c>
      <c r="AF13" s="129">
        <v>0</v>
      </c>
      <c r="AG13" s="129">
        <v>0</v>
      </c>
      <c r="AH13" s="129">
        <v>0</v>
      </c>
      <c r="AI13" s="129">
        <v>0</v>
      </c>
      <c r="AJ13" s="129">
        <v>0</v>
      </c>
      <c r="AK13" s="129">
        <v>13.7</v>
      </c>
      <c r="AL13" s="129">
        <v>0</v>
      </c>
      <c r="AM13" s="129">
        <v>0</v>
      </c>
      <c r="AN13" s="129">
        <v>2.1</v>
      </c>
      <c r="AO13" s="129">
        <v>10.9</v>
      </c>
      <c r="AP13" s="129">
        <v>0</v>
      </c>
      <c r="AQ13" s="129">
        <v>0</v>
      </c>
      <c r="AR13" s="129">
        <v>0</v>
      </c>
      <c r="AS13" s="129">
        <v>1.2</v>
      </c>
      <c r="AT13" s="129">
        <v>0</v>
      </c>
      <c r="AU13" s="129">
        <v>6.5</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29">
        <v>0</v>
      </c>
      <c r="BL13" s="129">
        <v>0</v>
      </c>
      <c r="BM13" s="129">
        <v>0</v>
      </c>
      <c r="BN13" s="129">
        <v>0</v>
      </c>
      <c r="BO13" s="129">
        <v>0</v>
      </c>
      <c r="BP13" s="129">
        <v>0</v>
      </c>
      <c r="BQ13" s="129">
        <v>0</v>
      </c>
      <c r="BR13" s="129">
        <v>0</v>
      </c>
      <c r="BS13" s="129">
        <v>0</v>
      </c>
      <c r="BT13" s="129">
        <v>0</v>
      </c>
      <c r="BU13" s="129">
        <v>0</v>
      </c>
      <c r="BV13" s="129">
        <v>0</v>
      </c>
      <c r="BW13" s="129">
        <v>0</v>
      </c>
      <c r="BX13" s="129">
        <v>0</v>
      </c>
      <c r="BY13" s="129">
        <v>0</v>
      </c>
      <c r="BZ13" s="129">
        <v>0</v>
      </c>
      <c r="CA13" s="129">
        <v>0</v>
      </c>
      <c r="CB13" s="129">
        <v>0</v>
      </c>
      <c r="CC13" s="129">
        <v>0</v>
      </c>
      <c r="CD13" s="129">
        <v>0</v>
      </c>
      <c r="CE13" s="129">
        <v>0</v>
      </c>
      <c r="CF13" s="129">
        <v>0</v>
      </c>
      <c r="CG13" s="129">
        <v>0</v>
      </c>
      <c r="CH13" s="129">
        <v>0</v>
      </c>
      <c r="CI13" s="129">
        <v>0</v>
      </c>
      <c r="CJ13" s="129">
        <v>0</v>
      </c>
      <c r="CK13" s="129">
        <v>0</v>
      </c>
      <c r="CL13" s="129">
        <v>0</v>
      </c>
      <c r="CM13" s="129">
        <v>0</v>
      </c>
      <c r="CN13" s="129">
        <v>0</v>
      </c>
      <c r="CO13" s="129">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c r="DI13" s="129">
        <v>0</v>
      </c>
    </row>
    <row r="14" spans="1:113" ht="19.5" customHeight="1">
      <c r="A14" s="102" t="s">
        <v>36</v>
      </c>
      <c r="B14" s="102" t="s">
        <v>36</v>
      </c>
      <c r="C14" s="102" t="s">
        <v>36</v>
      </c>
      <c r="D14" s="102" t="s">
        <v>336</v>
      </c>
      <c r="E14" s="128">
        <f t="shared" si="0"/>
        <v>25645.339999999997</v>
      </c>
      <c r="F14" s="128">
        <v>10573.01</v>
      </c>
      <c r="G14" s="128">
        <v>5501.4</v>
      </c>
      <c r="H14" s="128">
        <v>121.51</v>
      </c>
      <c r="I14" s="128">
        <v>0</v>
      </c>
      <c r="J14" s="128">
        <v>0</v>
      </c>
      <c r="K14" s="128">
        <v>3893.13</v>
      </c>
      <c r="L14" s="128">
        <v>0</v>
      </c>
      <c r="M14" s="128">
        <v>0</v>
      </c>
      <c r="N14" s="128">
        <v>0</v>
      </c>
      <c r="O14" s="129">
        <v>0</v>
      </c>
      <c r="P14" s="129">
        <v>93.11</v>
      </c>
      <c r="Q14" s="129">
        <v>0</v>
      </c>
      <c r="R14" s="129">
        <v>0</v>
      </c>
      <c r="S14" s="129">
        <v>963.86</v>
      </c>
      <c r="T14" s="129">
        <v>11250.48</v>
      </c>
      <c r="U14" s="129">
        <v>164.26</v>
      </c>
      <c r="V14" s="129">
        <v>206.33</v>
      </c>
      <c r="W14" s="129">
        <v>119.6</v>
      </c>
      <c r="X14" s="129">
        <v>0.1</v>
      </c>
      <c r="Y14" s="129">
        <v>35.26</v>
      </c>
      <c r="Z14" s="129">
        <v>222.17</v>
      </c>
      <c r="AA14" s="129">
        <v>109.19</v>
      </c>
      <c r="AB14" s="129">
        <v>0</v>
      </c>
      <c r="AC14" s="129">
        <v>34.5</v>
      </c>
      <c r="AD14" s="129">
        <v>1384.04</v>
      </c>
      <c r="AE14" s="129">
        <v>0</v>
      </c>
      <c r="AF14" s="129">
        <v>523.62</v>
      </c>
      <c r="AG14" s="129">
        <v>34.8</v>
      </c>
      <c r="AH14" s="129">
        <v>215.5</v>
      </c>
      <c r="AI14" s="129">
        <v>169.98</v>
      </c>
      <c r="AJ14" s="129">
        <v>5</v>
      </c>
      <c r="AK14" s="129">
        <v>1554.93</v>
      </c>
      <c r="AL14" s="129">
        <v>0</v>
      </c>
      <c r="AM14" s="129">
        <v>36.15</v>
      </c>
      <c r="AN14" s="129">
        <v>2147.64</v>
      </c>
      <c r="AO14" s="129">
        <v>1042.56</v>
      </c>
      <c r="AP14" s="129">
        <v>230.42</v>
      </c>
      <c r="AQ14" s="129">
        <v>157.41</v>
      </c>
      <c r="AR14" s="129">
        <v>74.44</v>
      </c>
      <c r="AS14" s="129">
        <v>460.82</v>
      </c>
      <c r="AT14" s="129">
        <v>55</v>
      </c>
      <c r="AU14" s="129">
        <v>2266.76</v>
      </c>
      <c r="AV14" s="129">
        <v>29.68</v>
      </c>
      <c r="AW14" s="129">
        <v>0</v>
      </c>
      <c r="AX14" s="129">
        <v>0</v>
      </c>
      <c r="AY14" s="129">
        <v>0</v>
      </c>
      <c r="AZ14" s="129">
        <v>0</v>
      </c>
      <c r="BA14" s="129">
        <v>27.55</v>
      </c>
      <c r="BB14" s="129">
        <v>0</v>
      </c>
      <c r="BC14" s="129">
        <v>0</v>
      </c>
      <c r="BD14" s="129">
        <v>0</v>
      </c>
      <c r="BE14" s="129">
        <v>1.29</v>
      </c>
      <c r="BF14" s="129">
        <v>0</v>
      </c>
      <c r="BG14" s="129">
        <v>0.84</v>
      </c>
      <c r="BH14" s="129">
        <v>0</v>
      </c>
      <c r="BI14" s="129">
        <v>0</v>
      </c>
      <c r="BJ14" s="129">
        <v>0</v>
      </c>
      <c r="BK14" s="129">
        <v>0</v>
      </c>
      <c r="BL14" s="129">
        <v>0</v>
      </c>
      <c r="BM14" s="129">
        <v>1184</v>
      </c>
      <c r="BN14" s="129">
        <v>0</v>
      </c>
      <c r="BO14" s="129">
        <v>0</v>
      </c>
      <c r="BP14" s="129">
        <v>0</v>
      </c>
      <c r="BQ14" s="129">
        <v>0</v>
      </c>
      <c r="BR14" s="129">
        <v>0</v>
      </c>
      <c r="BS14" s="129">
        <v>0</v>
      </c>
      <c r="BT14" s="129">
        <v>0</v>
      </c>
      <c r="BU14" s="129">
        <v>0</v>
      </c>
      <c r="BV14" s="129">
        <v>0</v>
      </c>
      <c r="BW14" s="129">
        <v>0</v>
      </c>
      <c r="BX14" s="129">
        <v>0</v>
      </c>
      <c r="BY14" s="129">
        <v>1184</v>
      </c>
      <c r="BZ14" s="129">
        <v>2608.17</v>
      </c>
      <c r="CA14" s="129">
        <v>244.25</v>
      </c>
      <c r="CB14" s="129">
        <v>264.69</v>
      </c>
      <c r="CC14" s="129">
        <v>1103.86</v>
      </c>
      <c r="CD14" s="129">
        <v>143.58</v>
      </c>
      <c r="CE14" s="129">
        <v>104.66</v>
      </c>
      <c r="CF14" s="129">
        <v>15</v>
      </c>
      <c r="CG14" s="129">
        <v>0</v>
      </c>
      <c r="CH14" s="129">
        <v>0</v>
      </c>
      <c r="CI14" s="129">
        <v>0</v>
      </c>
      <c r="CJ14" s="129">
        <v>0</v>
      </c>
      <c r="CK14" s="129">
        <v>0</v>
      </c>
      <c r="CL14" s="129">
        <v>50</v>
      </c>
      <c r="CM14" s="129">
        <v>0.6</v>
      </c>
      <c r="CN14" s="129">
        <v>0</v>
      </c>
      <c r="CO14" s="129">
        <v>0</v>
      </c>
      <c r="CP14" s="129">
        <v>0</v>
      </c>
      <c r="CQ14" s="129">
        <v>681.53</v>
      </c>
      <c r="CR14" s="129">
        <v>0</v>
      </c>
      <c r="CS14" s="129">
        <v>0</v>
      </c>
      <c r="CT14" s="129">
        <v>0</v>
      </c>
      <c r="CU14" s="129">
        <v>0</v>
      </c>
      <c r="CV14" s="129">
        <v>0</v>
      </c>
      <c r="CW14" s="129">
        <v>0</v>
      </c>
      <c r="CX14" s="129">
        <v>0</v>
      </c>
      <c r="CY14" s="129">
        <v>0</v>
      </c>
      <c r="CZ14" s="129">
        <v>0</v>
      </c>
      <c r="DA14" s="129">
        <v>0</v>
      </c>
      <c r="DB14" s="129">
        <v>0</v>
      </c>
      <c r="DC14" s="129">
        <v>0</v>
      </c>
      <c r="DD14" s="129">
        <v>0</v>
      </c>
      <c r="DE14" s="129">
        <v>0</v>
      </c>
      <c r="DF14" s="129">
        <v>0</v>
      </c>
      <c r="DG14" s="129">
        <v>0</v>
      </c>
      <c r="DH14" s="129">
        <v>0</v>
      </c>
      <c r="DI14" s="129">
        <v>0</v>
      </c>
    </row>
    <row r="15" spans="1:113" ht="19.5" customHeight="1">
      <c r="A15" s="102" t="s">
        <v>87</v>
      </c>
      <c r="B15" s="102" t="s">
        <v>84</v>
      </c>
      <c r="C15" s="102" t="s">
        <v>88</v>
      </c>
      <c r="D15" s="102" t="s">
        <v>89</v>
      </c>
      <c r="E15" s="128">
        <f t="shared" si="0"/>
        <v>12091.300000000001</v>
      </c>
      <c r="F15" s="128">
        <v>10573.01</v>
      </c>
      <c r="G15" s="128">
        <v>5501.4</v>
      </c>
      <c r="H15" s="128">
        <v>121.51</v>
      </c>
      <c r="I15" s="128">
        <v>0</v>
      </c>
      <c r="J15" s="128">
        <v>0</v>
      </c>
      <c r="K15" s="128">
        <v>3893.13</v>
      </c>
      <c r="L15" s="128">
        <v>0</v>
      </c>
      <c r="M15" s="128">
        <v>0</v>
      </c>
      <c r="N15" s="128">
        <v>0</v>
      </c>
      <c r="O15" s="129">
        <v>0</v>
      </c>
      <c r="P15" s="129">
        <v>93.11</v>
      </c>
      <c r="Q15" s="129">
        <v>0</v>
      </c>
      <c r="R15" s="129">
        <v>0</v>
      </c>
      <c r="S15" s="129">
        <v>963.86</v>
      </c>
      <c r="T15" s="129">
        <v>1481.86</v>
      </c>
      <c r="U15" s="129">
        <v>123.1</v>
      </c>
      <c r="V15" s="129">
        <v>14.05</v>
      </c>
      <c r="W15" s="129">
        <v>10</v>
      </c>
      <c r="X15" s="129">
        <v>0.1</v>
      </c>
      <c r="Y15" s="129">
        <v>14.74</v>
      </c>
      <c r="Z15" s="129">
        <v>64.09</v>
      </c>
      <c r="AA15" s="129">
        <v>69.19</v>
      </c>
      <c r="AB15" s="129">
        <v>0</v>
      </c>
      <c r="AC15" s="129">
        <v>28.78</v>
      </c>
      <c r="AD15" s="129">
        <v>198.53</v>
      </c>
      <c r="AE15" s="129">
        <v>0</v>
      </c>
      <c r="AF15" s="129">
        <v>25.87</v>
      </c>
      <c r="AG15" s="129">
        <v>0.9</v>
      </c>
      <c r="AH15" s="129">
        <v>30.53</v>
      </c>
      <c r="AI15" s="129">
        <v>0</v>
      </c>
      <c r="AJ15" s="129">
        <v>4</v>
      </c>
      <c r="AK15" s="129">
        <v>0</v>
      </c>
      <c r="AL15" s="129">
        <v>0</v>
      </c>
      <c r="AM15" s="129">
        <v>0</v>
      </c>
      <c r="AN15" s="129">
        <v>116.28</v>
      </c>
      <c r="AO15" s="129">
        <v>57.74</v>
      </c>
      <c r="AP15" s="129">
        <v>230.42</v>
      </c>
      <c r="AQ15" s="129">
        <v>157.41</v>
      </c>
      <c r="AR15" s="129">
        <v>58.24</v>
      </c>
      <c r="AS15" s="129">
        <v>26.17</v>
      </c>
      <c r="AT15" s="129">
        <v>0</v>
      </c>
      <c r="AU15" s="129">
        <v>251.72</v>
      </c>
      <c r="AV15" s="129">
        <v>29.68</v>
      </c>
      <c r="AW15" s="129">
        <v>0</v>
      </c>
      <c r="AX15" s="129">
        <v>0</v>
      </c>
      <c r="AY15" s="129">
        <v>0</v>
      </c>
      <c r="AZ15" s="129">
        <v>0</v>
      </c>
      <c r="BA15" s="129">
        <v>27.55</v>
      </c>
      <c r="BB15" s="129">
        <v>0</v>
      </c>
      <c r="BC15" s="129">
        <v>0</v>
      </c>
      <c r="BD15" s="129">
        <v>0</v>
      </c>
      <c r="BE15" s="129">
        <v>1.29</v>
      </c>
      <c r="BF15" s="129">
        <v>0</v>
      </c>
      <c r="BG15" s="129">
        <v>0.84</v>
      </c>
      <c r="BH15" s="129">
        <v>0</v>
      </c>
      <c r="BI15" s="129">
        <v>0</v>
      </c>
      <c r="BJ15" s="129">
        <v>0</v>
      </c>
      <c r="BK15" s="129">
        <v>0</v>
      </c>
      <c r="BL15" s="129">
        <v>0</v>
      </c>
      <c r="BM15" s="129">
        <v>0</v>
      </c>
      <c r="BN15" s="129">
        <v>0</v>
      </c>
      <c r="BO15" s="129">
        <v>0</v>
      </c>
      <c r="BP15" s="129">
        <v>0</v>
      </c>
      <c r="BQ15" s="129">
        <v>0</v>
      </c>
      <c r="BR15" s="129">
        <v>0</v>
      </c>
      <c r="BS15" s="129">
        <v>0</v>
      </c>
      <c r="BT15" s="129">
        <v>0</v>
      </c>
      <c r="BU15" s="129">
        <v>0</v>
      </c>
      <c r="BV15" s="129">
        <v>0</v>
      </c>
      <c r="BW15" s="129">
        <v>0</v>
      </c>
      <c r="BX15" s="129">
        <v>0</v>
      </c>
      <c r="BY15" s="129">
        <v>0</v>
      </c>
      <c r="BZ15" s="129">
        <v>6.75</v>
      </c>
      <c r="CA15" s="129">
        <v>0</v>
      </c>
      <c r="CB15" s="129">
        <v>6.75</v>
      </c>
      <c r="CC15" s="129">
        <v>0</v>
      </c>
      <c r="CD15" s="129">
        <v>0</v>
      </c>
      <c r="CE15" s="129">
        <v>0</v>
      </c>
      <c r="CF15" s="129">
        <v>0</v>
      </c>
      <c r="CG15" s="129">
        <v>0</v>
      </c>
      <c r="CH15" s="129">
        <v>0</v>
      </c>
      <c r="CI15" s="129">
        <v>0</v>
      </c>
      <c r="CJ15" s="129">
        <v>0</v>
      </c>
      <c r="CK15" s="129">
        <v>0</v>
      </c>
      <c r="CL15" s="129">
        <v>0</v>
      </c>
      <c r="CM15" s="129">
        <v>0</v>
      </c>
      <c r="CN15" s="129">
        <v>0</v>
      </c>
      <c r="CO15" s="129">
        <v>0</v>
      </c>
      <c r="CP15" s="129">
        <v>0</v>
      </c>
      <c r="CQ15" s="129">
        <v>0</v>
      </c>
      <c r="CR15" s="129">
        <v>0</v>
      </c>
      <c r="CS15" s="129">
        <v>0</v>
      </c>
      <c r="CT15" s="129">
        <v>0</v>
      </c>
      <c r="CU15" s="129">
        <v>0</v>
      </c>
      <c r="CV15" s="129">
        <v>0</v>
      </c>
      <c r="CW15" s="129">
        <v>0</v>
      </c>
      <c r="CX15" s="129">
        <v>0</v>
      </c>
      <c r="CY15" s="129">
        <v>0</v>
      </c>
      <c r="CZ15" s="129">
        <v>0</v>
      </c>
      <c r="DA15" s="129">
        <v>0</v>
      </c>
      <c r="DB15" s="129">
        <v>0</v>
      </c>
      <c r="DC15" s="129">
        <v>0</v>
      </c>
      <c r="DD15" s="129">
        <v>0</v>
      </c>
      <c r="DE15" s="129">
        <v>0</v>
      </c>
      <c r="DF15" s="129">
        <v>0</v>
      </c>
      <c r="DG15" s="129">
        <v>0</v>
      </c>
      <c r="DH15" s="129">
        <v>0</v>
      </c>
      <c r="DI15" s="129">
        <v>0</v>
      </c>
    </row>
    <row r="16" spans="1:113" ht="19.5" customHeight="1">
      <c r="A16" s="102" t="s">
        <v>87</v>
      </c>
      <c r="B16" s="102" t="s">
        <v>84</v>
      </c>
      <c r="C16" s="102" t="s">
        <v>90</v>
      </c>
      <c r="D16" s="102" t="s">
        <v>91</v>
      </c>
      <c r="E16" s="128">
        <f t="shared" si="0"/>
        <v>12370.04</v>
      </c>
      <c r="F16" s="128">
        <v>0</v>
      </c>
      <c r="G16" s="128">
        <v>0</v>
      </c>
      <c r="H16" s="128">
        <v>0</v>
      </c>
      <c r="I16" s="128">
        <v>0</v>
      </c>
      <c r="J16" s="128">
        <v>0</v>
      </c>
      <c r="K16" s="128">
        <v>0</v>
      </c>
      <c r="L16" s="128">
        <v>0</v>
      </c>
      <c r="M16" s="128">
        <v>0</v>
      </c>
      <c r="N16" s="128">
        <v>0</v>
      </c>
      <c r="O16" s="129">
        <v>0</v>
      </c>
      <c r="P16" s="129">
        <v>0</v>
      </c>
      <c r="Q16" s="129">
        <v>0</v>
      </c>
      <c r="R16" s="129">
        <v>0</v>
      </c>
      <c r="S16" s="129">
        <v>0</v>
      </c>
      <c r="T16" s="129">
        <v>9768.62</v>
      </c>
      <c r="U16" s="129">
        <v>41.16</v>
      </c>
      <c r="V16" s="129">
        <v>192.28</v>
      </c>
      <c r="W16" s="129">
        <v>109.6</v>
      </c>
      <c r="X16" s="129">
        <v>0</v>
      </c>
      <c r="Y16" s="129">
        <v>20.52</v>
      </c>
      <c r="Z16" s="129">
        <v>158.08</v>
      </c>
      <c r="AA16" s="129">
        <v>40</v>
      </c>
      <c r="AB16" s="129">
        <v>0</v>
      </c>
      <c r="AC16" s="129">
        <v>5.72</v>
      </c>
      <c r="AD16" s="129">
        <v>1185.51</v>
      </c>
      <c r="AE16" s="129">
        <v>0</v>
      </c>
      <c r="AF16" s="129">
        <v>497.75</v>
      </c>
      <c r="AG16" s="129">
        <v>33.9</v>
      </c>
      <c r="AH16" s="129">
        <v>184.97</v>
      </c>
      <c r="AI16" s="129">
        <v>169.98</v>
      </c>
      <c r="AJ16" s="129">
        <v>1</v>
      </c>
      <c r="AK16" s="129">
        <v>1554.93</v>
      </c>
      <c r="AL16" s="129">
        <v>0</v>
      </c>
      <c r="AM16" s="129">
        <v>36.15</v>
      </c>
      <c r="AN16" s="129">
        <v>2031.36</v>
      </c>
      <c r="AO16" s="129">
        <v>984.82</v>
      </c>
      <c r="AP16" s="129">
        <v>0</v>
      </c>
      <c r="AQ16" s="129">
        <v>0</v>
      </c>
      <c r="AR16" s="129">
        <v>16.2</v>
      </c>
      <c r="AS16" s="129">
        <v>434.65</v>
      </c>
      <c r="AT16" s="129">
        <v>55</v>
      </c>
      <c r="AU16" s="129">
        <v>2015.04</v>
      </c>
      <c r="AV16" s="129">
        <v>0</v>
      </c>
      <c r="AW16" s="129">
        <v>0</v>
      </c>
      <c r="AX16" s="129">
        <v>0</v>
      </c>
      <c r="AY16" s="129">
        <v>0</v>
      </c>
      <c r="AZ16" s="129">
        <v>0</v>
      </c>
      <c r="BA16" s="129">
        <v>0</v>
      </c>
      <c r="BB16" s="129">
        <v>0</v>
      </c>
      <c r="BC16" s="129">
        <v>0</v>
      </c>
      <c r="BD16" s="129">
        <v>0</v>
      </c>
      <c r="BE16" s="129">
        <v>0</v>
      </c>
      <c r="BF16" s="129">
        <v>0</v>
      </c>
      <c r="BG16" s="129">
        <v>0</v>
      </c>
      <c r="BH16" s="129">
        <v>0</v>
      </c>
      <c r="BI16" s="129">
        <v>0</v>
      </c>
      <c r="BJ16" s="129">
        <v>0</v>
      </c>
      <c r="BK16" s="129">
        <v>0</v>
      </c>
      <c r="BL16" s="129">
        <v>0</v>
      </c>
      <c r="BM16" s="129">
        <v>0</v>
      </c>
      <c r="BN16" s="129">
        <v>0</v>
      </c>
      <c r="BO16" s="129">
        <v>0</v>
      </c>
      <c r="BP16" s="129">
        <v>0</v>
      </c>
      <c r="BQ16" s="129">
        <v>0</v>
      </c>
      <c r="BR16" s="129">
        <v>0</v>
      </c>
      <c r="BS16" s="129">
        <v>0</v>
      </c>
      <c r="BT16" s="129">
        <v>0</v>
      </c>
      <c r="BU16" s="129">
        <v>0</v>
      </c>
      <c r="BV16" s="129">
        <v>0</v>
      </c>
      <c r="BW16" s="129">
        <v>0</v>
      </c>
      <c r="BX16" s="129">
        <v>0</v>
      </c>
      <c r="BY16" s="129">
        <v>0</v>
      </c>
      <c r="BZ16" s="129">
        <v>2601.42</v>
      </c>
      <c r="CA16" s="129">
        <v>244.25</v>
      </c>
      <c r="CB16" s="129">
        <v>257.94</v>
      </c>
      <c r="CC16" s="129">
        <v>1103.86</v>
      </c>
      <c r="CD16" s="129">
        <v>143.58</v>
      </c>
      <c r="CE16" s="129">
        <v>104.66</v>
      </c>
      <c r="CF16" s="129">
        <v>15</v>
      </c>
      <c r="CG16" s="129">
        <v>0</v>
      </c>
      <c r="CH16" s="129">
        <v>0</v>
      </c>
      <c r="CI16" s="129">
        <v>0</v>
      </c>
      <c r="CJ16" s="129">
        <v>0</v>
      </c>
      <c r="CK16" s="129">
        <v>0</v>
      </c>
      <c r="CL16" s="129">
        <v>50</v>
      </c>
      <c r="CM16" s="129">
        <v>0.6</v>
      </c>
      <c r="CN16" s="129">
        <v>0</v>
      </c>
      <c r="CO16" s="129">
        <v>0</v>
      </c>
      <c r="CP16" s="129">
        <v>0</v>
      </c>
      <c r="CQ16" s="129">
        <v>681.53</v>
      </c>
      <c r="CR16" s="129">
        <v>0</v>
      </c>
      <c r="CS16" s="129">
        <v>0</v>
      </c>
      <c r="CT16" s="129">
        <v>0</v>
      </c>
      <c r="CU16" s="129">
        <v>0</v>
      </c>
      <c r="CV16" s="129">
        <v>0</v>
      </c>
      <c r="CW16" s="129">
        <v>0</v>
      </c>
      <c r="CX16" s="129">
        <v>0</v>
      </c>
      <c r="CY16" s="129">
        <v>0</v>
      </c>
      <c r="CZ16" s="129">
        <v>0</v>
      </c>
      <c r="DA16" s="129">
        <v>0</v>
      </c>
      <c r="DB16" s="129">
        <v>0</v>
      </c>
      <c r="DC16" s="129">
        <v>0</v>
      </c>
      <c r="DD16" s="129">
        <v>0</v>
      </c>
      <c r="DE16" s="129">
        <v>0</v>
      </c>
      <c r="DF16" s="129">
        <v>0</v>
      </c>
      <c r="DG16" s="129">
        <v>0</v>
      </c>
      <c r="DH16" s="129">
        <v>0</v>
      </c>
      <c r="DI16" s="129">
        <v>0</v>
      </c>
    </row>
    <row r="17" spans="1:113" ht="19.5" customHeight="1">
      <c r="A17" s="102" t="s">
        <v>87</v>
      </c>
      <c r="B17" s="102" t="s">
        <v>84</v>
      </c>
      <c r="C17" s="102" t="s">
        <v>92</v>
      </c>
      <c r="D17" s="102" t="s">
        <v>93</v>
      </c>
      <c r="E17" s="128">
        <f t="shared" si="0"/>
        <v>1184</v>
      </c>
      <c r="F17" s="128">
        <v>0</v>
      </c>
      <c r="G17" s="128">
        <v>0</v>
      </c>
      <c r="H17" s="128">
        <v>0</v>
      </c>
      <c r="I17" s="128">
        <v>0</v>
      </c>
      <c r="J17" s="128">
        <v>0</v>
      </c>
      <c r="K17" s="128">
        <v>0</v>
      </c>
      <c r="L17" s="128">
        <v>0</v>
      </c>
      <c r="M17" s="128">
        <v>0</v>
      </c>
      <c r="N17" s="128">
        <v>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29">
        <v>0</v>
      </c>
      <c r="AG17" s="129">
        <v>0</v>
      </c>
      <c r="AH17" s="129">
        <v>0</v>
      </c>
      <c r="AI17" s="129">
        <v>0</v>
      </c>
      <c r="AJ17" s="129">
        <v>0</v>
      </c>
      <c r="AK17" s="129">
        <v>0</v>
      </c>
      <c r="AL17" s="129">
        <v>0</v>
      </c>
      <c r="AM17" s="129">
        <v>0</v>
      </c>
      <c r="AN17" s="129">
        <v>0</v>
      </c>
      <c r="AO17" s="129">
        <v>0</v>
      </c>
      <c r="AP17" s="129">
        <v>0</v>
      </c>
      <c r="AQ17" s="129">
        <v>0</v>
      </c>
      <c r="AR17" s="129">
        <v>0</v>
      </c>
      <c r="AS17" s="129">
        <v>0</v>
      </c>
      <c r="AT17" s="129">
        <v>0</v>
      </c>
      <c r="AU17" s="129">
        <v>0</v>
      </c>
      <c r="AV17" s="129">
        <v>0</v>
      </c>
      <c r="AW17" s="129">
        <v>0</v>
      </c>
      <c r="AX17" s="129">
        <v>0</v>
      </c>
      <c r="AY17" s="129">
        <v>0</v>
      </c>
      <c r="AZ17" s="129">
        <v>0</v>
      </c>
      <c r="BA17" s="129">
        <v>0</v>
      </c>
      <c r="BB17" s="129">
        <v>0</v>
      </c>
      <c r="BC17" s="129">
        <v>0</v>
      </c>
      <c r="BD17" s="129">
        <v>0</v>
      </c>
      <c r="BE17" s="129">
        <v>0</v>
      </c>
      <c r="BF17" s="129">
        <v>0</v>
      </c>
      <c r="BG17" s="129">
        <v>0</v>
      </c>
      <c r="BH17" s="129">
        <v>0</v>
      </c>
      <c r="BI17" s="129">
        <v>0</v>
      </c>
      <c r="BJ17" s="129">
        <v>0</v>
      </c>
      <c r="BK17" s="129">
        <v>0</v>
      </c>
      <c r="BL17" s="129">
        <v>0</v>
      </c>
      <c r="BM17" s="129">
        <v>1184</v>
      </c>
      <c r="BN17" s="129">
        <v>0</v>
      </c>
      <c r="BO17" s="129">
        <v>0</v>
      </c>
      <c r="BP17" s="129">
        <v>0</v>
      </c>
      <c r="BQ17" s="129">
        <v>0</v>
      </c>
      <c r="BR17" s="129">
        <v>0</v>
      </c>
      <c r="BS17" s="129">
        <v>0</v>
      </c>
      <c r="BT17" s="129">
        <v>0</v>
      </c>
      <c r="BU17" s="129">
        <v>0</v>
      </c>
      <c r="BV17" s="129">
        <v>0</v>
      </c>
      <c r="BW17" s="129">
        <v>0</v>
      </c>
      <c r="BX17" s="129">
        <v>0</v>
      </c>
      <c r="BY17" s="129">
        <v>1184</v>
      </c>
      <c r="BZ17" s="129">
        <v>0</v>
      </c>
      <c r="CA17" s="129">
        <v>0</v>
      </c>
      <c r="CB17" s="129">
        <v>0</v>
      </c>
      <c r="CC17" s="129">
        <v>0</v>
      </c>
      <c r="CD17" s="129">
        <v>0</v>
      </c>
      <c r="CE17" s="129">
        <v>0</v>
      </c>
      <c r="CF17" s="129">
        <v>0</v>
      </c>
      <c r="CG17" s="129">
        <v>0</v>
      </c>
      <c r="CH17" s="129">
        <v>0</v>
      </c>
      <c r="CI17" s="129">
        <v>0</v>
      </c>
      <c r="CJ17" s="129">
        <v>0</v>
      </c>
      <c r="CK17" s="129">
        <v>0</v>
      </c>
      <c r="CL17" s="129">
        <v>0</v>
      </c>
      <c r="CM17" s="129">
        <v>0</v>
      </c>
      <c r="CN17" s="129">
        <v>0</v>
      </c>
      <c r="CO17" s="129">
        <v>0</v>
      </c>
      <c r="CP17" s="129">
        <v>0</v>
      </c>
      <c r="CQ17" s="129">
        <v>0</v>
      </c>
      <c r="CR17" s="129">
        <v>0</v>
      </c>
      <c r="CS17" s="129">
        <v>0</v>
      </c>
      <c r="CT17" s="129">
        <v>0</v>
      </c>
      <c r="CU17" s="129">
        <v>0</v>
      </c>
      <c r="CV17" s="129">
        <v>0</v>
      </c>
      <c r="CW17" s="129">
        <v>0</v>
      </c>
      <c r="CX17" s="129">
        <v>0</v>
      </c>
      <c r="CY17" s="129">
        <v>0</v>
      </c>
      <c r="CZ17" s="129">
        <v>0</v>
      </c>
      <c r="DA17" s="129">
        <v>0</v>
      </c>
      <c r="DB17" s="129">
        <v>0</v>
      </c>
      <c r="DC17" s="129">
        <v>0</v>
      </c>
      <c r="DD17" s="129">
        <v>0</v>
      </c>
      <c r="DE17" s="129">
        <v>0</v>
      </c>
      <c r="DF17" s="129">
        <v>0</v>
      </c>
      <c r="DG17" s="129">
        <v>0</v>
      </c>
      <c r="DH17" s="129">
        <v>0</v>
      </c>
      <c r="DI17" s="129">
        <v>0</v>
      </c>
    </row>
    <row r="18" spans="1:113" ht="19.5" customHeight="1">
      <c r="A18" s="102" t="s">
        <v>36</v>
      </c>
      <c r="B18" s="102" t="s">
        <v>36</v>
      </c>
      <c r="C18" s="102" t="s">
        <v>36</v>
      </c>
      <c r="D18" s="102" t="s">
        <v>337</v>
      </c>
      <c r="E18" s="128">
        <f t="shared" si="0"/>
        <v>126.69</v>
      </c>
      <c r="F18" s="128">
        <v>0</v>
      </c>
      <c r="G18" s="128">
        <v>0</v>
      </c>
      <c r="H18" s="128">
        <v>0</v>
      </c>
      <c r="I18" s="128">
        <v>0</v>
      </c>
      <c r="J18" s="128">
        <v>0</v>
      </c>
      <c r="K18" s="128">
        <v>0</v>
      </c>
      <c r="L18" s="128">
        <v>0</v>
      </c>
      <c r="M18" s="128">
        <v>0</v>
      </c>
      <c r="N18" s="128">
        <v>0</v>
      </c>
      <c r="O18" s="129">
        <v>0</v>
      </c>
      <c r="P18" s="129">
        <v>0</v>
      </c>
      <c r="Q18" s="129">
        <v>0</v>
      </c>
      <c r="R18" s="129">
        <v>0</v>
      </c>
      <c r="S18" s="129">
        <v>0</v>
      </c>
      <c r="T18" s="129">
        <v>126.69</v>
      </c>
      <c r="U18" s="129">
        <v>0</v>
      </c>
      <c r="V18" s="129">
        <v>3.2</v>
      </c>
      <c r="W18" s="129">
        <v>3.28</v>
      </c>
      <c r="X18" s="129">
        <v>0</v>
      </c>
      <c r="Y18" s="129">
        <v>0</v>
      </c>
      <c r="Z18" s="129">
        <v>0</v>
      </c>
      <c r="AA18" s="129">
        <v>0</v>
      </c>
      <c r="AB18" s="129">
        <v>0</v>
      </c>
      <c r="AC18" s="129">
        <v>0</v>
      </c>
      <c r="AD18" s="129">
        <v>21.96</v>
      </c>
      <c r="AE18" s="129">
        <v>0</v>
      </c>
      <c r="AF18" s="129">
        <v>0</v>
      </c>
      <c r="AG18" s="129">
        <v>0</v>
      </c>
      <c r="AH18" s="129">
        <v>4.5</v>
      </c>
      <c r="AI18" s="129">
        <v>0</v>
      </c>
      <c r="AJ18" s="129">
        <v>0</v>
      </c>
      <c r="AK18" s="129">
        <v>25.1</v>
      </c>
      <c r="AL18" s="129">
        <v>0</v>
      </c>
      <c r="AM18" s="129">
        <v>1.2</v>
      </c>
      <c r="AN18" s="129">
        <v>30.68</v>
      </c>
      <c r="AO18" s="129">
        <v>4.3</v>
      </c>
      <c r="AP18" s="129">
        <v>0</v>
      </c>
      <c r="AQ18" s="129">
        <v>0</v>
      </c>
      <c r="AR18" s="129">
        <v>0</v>
      </c>
      <c r="AS18" s="129">
        <v>5</v>
      </c>
      <c r="AT18" s="129">
        <v>0</v>
      </c>
      <c r="AU18" s="129">
        <v>27.47</v>
      </c>
      <c r="AV18" s="129">
        <v>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29">
        <v>0</v>
      </c>
      <c r="BL18" s="129">
        <v>0</v>
      </c>
      <c r="BM18" s="129">
        <v>0</v>
      </c>
      <c r="BN18" s="129">
        <v>0</v>
      </c>
      <c r="BO18" s="129">
        <v>0</v>
      </c>
      <c r="BP18" s="129">
        <v>0</v>
      </c>
      <c r="BQ18" s="129">
        <v>0</v>
      </c>
      <c r="BR18" s="129">
        <v>0</v>
      </c>
      <c r="BS18" s="129">
        <v>0</v>
      </c>
      <c r="BT18" s="129">
        <v>0</v>
      </c>
      <c r="BU18" s="129">
        <v>0</v>
      </c>
      <c r="BV18" s="129">
        <v>0</v>
      </c>
      <c r="BW18" s="129">
        <v>0</v>
      </c>
      <c r="BX18" s="129">
        <v>0</v>
      </c>
      <c r="BY18" s="129">
        <v>0</v>
      </c>
      <c r="BZ18" s="129">
        <v>0</v>
      </c>
      <c r="CA18" s="129">
        <v>0</v>
      </c>
      <c r="CB18" s="129">
        <v>0</v>
      </c>
      <c r="CC18" s="129">
        <v>0</v>
      </c>
      <c r="CD18" s="129">
        <v>0</v>
      </c>
      <c r="CE18" s="129">
        <v>0</v>
      </c>
      <c r="CF18" s="129">
        <v>0</v>
      </c>
      <c r="CG18" s="129">
        <v>0</v>
      </c>
      <c r="CH18" s="129">
        <v>0</v>
      </c>
      <c r="CI18" s="129">
        <v>0</v>
      </c>
      <c r="CJ18" s="129">
        <v>0</v>
      </c>
      <c r="CK18" s="129">
        <v>0</v>
      </c>
      <c r="CL18" s="129">
        <v>0</v>
      </c>
      <c r="CM18" s="129">
        <v>0</v>
      </c>
      <c r="CN18" s="129">
        <v>0</v>
      </c>
      <c r="CO18" s="129">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c r="DI18" s="129">
        <v>0</v>
      </c>
    </row>
    <row r="19" spans="1:113" ht="19.5" customHeight="1">
      <c r="A19" s="102" t="s">
        <v>87</v>
      </c>
      <c r="B19" s="102" t="s">
        <v>94</v>
      </c>
      <c r="C19" s="102" t="s">
        <v>94</v>
      </c>
      <c r="D19" s="102" t="s">
        <v>124</v>
      </c>
      <c r="E19" s="128">
        <f t="shared" si="0"/>
        <v>126.69</v>
      </c>
      <c r="F19" s="128">
        <v>0</v>
      </c>
      <c r="G19" s="128">
        <v>0</v>
      </c>
      <c r="H19" s="128">
        <v>0</v>
      </c>
      <c r="I19" s="128">
        <v>0</v>
      </c>
      <c r="J19" s="128">
        <v>0</v>
      </c>
      <c r="K19" s="128">
        <v>0</v>
      </c>
      <c r="L19" s="128">
        <v>0</v>
      </c>
      <c r="M19" s="128">
        <v>0</v>
      </c>
      <c r="N19" s="128">
        <v>0</v>
      </c>
      <c r="O19" s="129">
        <v>0</v>
      </c>
      <c r="P19" s="129">
        <v>0</v>
      </c>
      <c r="Q19" s="129">
        <v>0</v>
      </c>
      <c r="R19" s="129">
        <v>0</v>
      </c>
      <c r="S19" s="129">
        <v>0</v>
      </c>
      <c r="T19" s="129">
        <v>126.69</v>
      </c>
      <c r="U19" s="129">
        <v>0</v>
      </c>
      <c r="V19" s="129">
        <v>3.2</v>
      </c>
      <c r="W19" s="129">
        <v>3.28</v>
      </c>
      <c r="X19" s="129">
        <v>0</v>
      </c>
      <c r="Y19" s="129">
        <v>0</v>
      </c>
      <c r="Z19" s="129">
        <v>0</v>
      </c>
      <c r="AA19" s="129">
        <v>0</v>
      </c>
      <c r="AB19" s="129">
        <v>0</v>
      </c>
      <c r="AC19" s="129">
        <v>0</v>
      </c>
      <c r="AD19" s="129">
        <v>21.96</v>
      </c>
      <c r="AE19" s="129">
        <v>0</v>
      </c>
      <c r="AF19" s="129">
        <v>0</v>
      </c>
      <c r="AG19" s="129">
        <v>0</v>
      </c>
      <c r="AH19" s="129">
        <v>4.5</v>
      </c>
      <c r="AI19" s="129">
        <v>0</v>
      </c>
      <c r="AJ19" s="129">
        <v>0</v>
      </c>
      <c r="AK19" s="129">
        <v>25.1</v>
      </c>
      <c r="AL19" s="129">
        <v>0</v>
      </c>
      <c r="AM19" s="129">
        <v>1.2</v>
      </c>
      <c r="AN19" s="129">
        <v>30.68</v>
      </c>
      <c r="AO19" s="129">
        <v>4.3</v>
      </c>
      <c r="AP19" s="129">
        <v>0</v>
      </c>
      <c r="AQ19" s="129">
        <v>0</v>
      </c>
      <c r="AR19" s="129">
        <v>0</v>
      </c>
      <c r="AS19" s="129">
        <v>5</v>
      </c>
      <c r="AT19" s="129">
        <v>0</v>
      </c>
      <c r="AU19" s="129">
        <v>27.47</v>
      </c>
      <c r="AV19" s="129">
        <v>0</v>
      </c>
      <c r="AW19" s="129">
        <v>0</v>
      </c>
      <c r="AX19" s="129">
        <v>0</v>
      </c>
      <c r="AY19" s="129">
        <v>0</v>
      </c>
      <c r="AZ19" s="129">
        <v>0</v>
      </c>
      <c r="BA19" s="129">
        <v>0</v>
      </c>
      <c r="BB19" s="129">
        <v>0</v>
      </c>
      <c r="BC19" s="129">
        <v>0</v>
      </c>
      <c r="BD19" s="129">
        <v>0</v>
      </c>
      <c r="BE19" s="129">
        <v>0</v>
      </c>
      <c r="BF19" s="129">
        <v>0</v>
      </c>
      <c r="BG19" s="129">
        <v>0</v>
      </c>
      <c r="BH19" s="129">
        <v>0</v>
      </c>
      <c r="BI19" s="129">
        <v>0</v>
      </c>
      <c r="BJ19" s="129">
        <v>0</v>
      </c>
      <c r="BK19" s="129">
        <v>0</v>
      </c>
      <c r="BL19" s="129">
        <v>0</v>
      </c>
      <c r="BM19" s="129">
        <v>0</v>
      </c>
      <c r="BN19" s="129">
        <v>0</v>
      </c>
      <c r="BO19" s="129">
        <v>0</v>
      </c>
      <c r="BP19" s="129">
        <v>0</v>
      </c>
      <c r="BQ19" s="129">
        <v>0</v>
      </c>
      <c r="BR19" s="129">
        <v>0</v>
      </c>
      <c r="BS19" s="129">
        <v>0</v>
      </c>
      <c r="BT19" s="129">
        <v>0</v>
      </c>
      <c r="BU19" s="129">
        <v>0</v>
      </c>
      <c r="BV19" s="129">
        <v>0</v>
      </c>
      <c r="BW19" s="129">
        <v>0</v>
      </c>
      <c r="BX19" s="129">
        <v>0</v>
      </c>
      <c r="BY19" s="129">
        <v>0</v>
      </c>
      <c r="BZ19" s="129">
        <v>0</v>
      </c>
      <c r="CA19" s="129">
        <v>0</v>
      </c>
      <c r="CB19" s="129">
        <v>0</v>
      </c>
      <c r="CC19" s="129">
        <v>0</v>
      </c>
      <c r="CD19" s="129">
        <v>0</v>
      </c>
      <c r="CE19" s="129">
        <v>0</v>
      </c>
      <c r="CF19" s="129">
        <v>0</v>
      </c>
      <c r="CG19" s="129">
        <v>0</v>
      </c>
      <c r="CH19" s="129">
        <v>0</v>
      </c>
      <c r="CI19" s="129">
        <v>0</v>
      </c>
      <c r="CJ19" s="129">
        <v>0</v>
      </c>
      <c r="CK19" s="129">
        <v>0</v>
      </c>
      <c r="CL19" s="129">
        <v>0</v>
      </c>
      <c r="CM19" s="129">
        <v>0</v>
      </c>
      <c r="CN19" s="129">
        <v>0</v>
      </c>
      <c r="CO19" s="129">
        <v>0</v>
      </c>
      <c r="CP19" s="129">
        <v>0</v>
      </c>
      <c r="CQ19" s="129">
        <v>0</v>
      </c>
      <c r="CR19" s="129">
        <v>0</v>
      </c>
      <c r="CS19" s="129">
        <v>0</v>
      </c>
      <c r="CT19" s="129">
        <v>0</v>
      </c>
      <c r="CU19" s="129">
        <v>0</v>
      </c>
      <c r="CV19" s="129">
        <v>0</v>
      </c>
      <c r="CW19" s="129">
        <v>0</v>
      </c>
      <c r="CX19" s="129">
        <v>0</v>
      </c>
      <c r="CY19" s="129">
        <v>0</v>
      </c>
      <c r="CZ19" s="129">
        <v>0</v>
      </c>
      <c r="DA19" s="129">
        <v>0</v>
      </c>
      <c r="DB19" s="129">
        <v>0</v>
      </c>
      <c r="DC19" s="129">
        <v>0</v>
      </c>
      <c r="DD19" s="129">
        <v>0</v>
      </c>
      <c r="DE19" s="129">
        <v>0</v>
      </c>
      <c r="DF19" s="129">
        <v>0</v>
      </c>
      <c r="DG19" s="129">
        <v>0</v>
      </c>
      <c r="DH19" s="129">
        <v>0</v>
      </c>
      <c r="DI19" s="129">
        <v>0</v>
      </c>
    </row>
    <row r="20" spans="1:113" ht="19.5" customHeight="1">
      <c r="A20" s="102" t="s">
        <v>36</v>
      </c>
      <c r="B20" s="102" t="s">
        <v>36</v>
      </c>
      <c r="C20" s="102" t="s">
        <v>36</v>
      </c>
      <c r="D20" s="102" t="s">
        <v>338</v>
      </c>
      <c r="E20" s="128">
        <f t="shared" si="0"/>
        <v>550</v>
      </c>
      <c r="F20" s="128">
        <v>0</v>
      </c>
      <c r="G20" s="128">
        <v>0</v>
      </c>
      <c r="H20" s="128">
        <v>0</v>
      </c>
      <c r="I20" s="128">
        <v>0</v>
      </c>
      <c r="J20" s="128">
        <v>0</v>
      </c>
      <c r="K20" s="128">
        <v>0</v>
      </c>
      <c r="L20" s="128">
        <v>0</v>
      </c>
      <c r="M20" s="128">
        <v>0</v>
      </c>
      <c r="N20" s="128">
        <v>0</v>
      </c>
      <c r="O20" s="129">
        <v>0</v>
      </c>
      <c r="P20" s="129">
        <v>0</v>
      </c>
      <c r="Q20" s="129">
        <v>0</v>
      </c>
      <c r="R20" s="129">
        <v>0</v>
      </c>
      <c r="S20" s="129">
        <v>0</v>
      </c>
      <c r="T20" s="129">
        <v>550</v>
      </c>
      <c r="U20" s="129">
        <v>2</v>
      </c>
      <c r="V20" s="129">
        <v>11.22</v>
      </c>
      <c r="W20" s="129">
        <v>6.8</v>
      </c>
      <c r="X20" s="129">
        <v>0</v>
      </c>
      <c r="Y20" s="129">
        <v>0</v>
      </c>
      <c r="Z20" s="129">
        <v>0</v>
      </c>
      <c r="AA20" s="129">
        <v>0.4</v>
      </c>
      <c r="AB20" s="129">
        <v>0</v>
      </c>
      <c r="AC20" s="129">
        <v>0</v>
      </c>
      <c r="AD20" s="129">
        <v>60.84</v>
      </c>
      <c r="AE20" s="129">
        <v>0</v>
      </c>
      <c r="AF20" s="129">
        <v>0</v>
      </c>
      <c r="AG20" s="129">
        <v>0.8</v>
      </c>
      <c r="AH20" s="129">
        <v>8.2</v>
      </c>
      <c r="AI20" s="129">
        <v>1.2</v>
      </c>
      <c r="AJ20" s="129">
        <v>0</v>
      </c>
      <c r="AK20" s="129">
        <v>112.33</v>
      </c>
      <c r="AL20" s="129">
        <v>0</v>
      </c>
      <c r="AM20" s="129">
        <v>2.28</v>
      </c>
      <c r="AN20" s="129">
        <v>104.85</v>
      </c>
      <c r="AO20" s="129">
        <v>144.33</v>
      </c>
      <c r="AP20" s="129">
        <v>0</v>
      </c>
      <c r="AQ20" s="129">
        <v>0</v>
      </c>
      <c r="AR20" s="129">
        <v>0</v>
      </c>
      <c r="AS20" s="129">
        <v>13.68</v>
      </c>
      <c r="AT20" s="129">
        <v>0</v>
      </c>
      <c r="AU20" s="129">
        <v>81.07</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29">
        <v>0</v>
      </c>
      <c r="BL20" s="129">
        <v>0</v>
      </c>
      <c r="BM20" s="129">
        <v>0</v>
      </c>
      <c r="BN20" s="129">
        <v>0</v>
      </c>
      <c r="BO20" s="129">
        <v>0</v>
      </c>
      <c r="BP20" s="129">
        <v>0</v>
      </c>
      <c r="BQ20" s="129">
        <v>0</v>
      </c>
      <c r="BR20" s="129">
        <v>0</v>
      </c>
      <c r="BS20" s="129">
        <v>0</v>
      </c>
      <c r="BT20" s="129">
        <v>0</v>
      </c>
      <c r="BU20" s="129">
        <v>0</v>
      </c>
      <c r="BV20" s="129">
        <v>0</v>
      </c>
      <c r="BW20" s="129">
        <v>0</v>
      </c>
      <c r="BX20" s="129">
        <v>0</v>
      </c>
      <c r="BY20" s="129">
        <v>0</v>
      </c>
      <c r="BZ20" s="129">
        <v>0</v>
      </c>
      <c r="CA20" s="129">
        <v>0</v>
      </c>
      <c r="CB20" s="129">
        <v>0</v>
      </c>
      <c r="CC20" s="129">
        <v>0</v>
      </c>
      <c r="CD20" s="129">
        <v>0</v>
      </c>
      <c r="CE20" s="129">
        <v>0</v>
      </c>
      <c r="CF20" s="129">
        <v>0</v>
      </c>
      <c r="CG20" s="129">
        <v>0</v>
      </c>
      <c r="CH20" s="129">
        <v>0</v>
      </c>
      <c r="CI20" s="129">
        <v>0</v>
      </c>
      <c r="CJ20" s="129">
        <v>0</v>
      </c>
      <c r="CK20" s="129">
        <v>0</v>
      </c>
      <c r="CL20" s="129">
        <v>0</v>
      </c>
      <c r="CM20" s="129">
        <v>0</v>
      </c>
      <c r="CN20" s="129">
        <v>0</v>
      </c>
      <c r="CO20" s="129">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c r="DI20" s="129">
        <v>0</v>
      </c>
    </row>
    <row r="21" spans="1:113" ht="19.5" customHeight="1">
      <c r="A21" s="102" t="s">
        <v>87</v>
      </c>
      <c r="B21" s="102" t="s">
        <v>116</v>
      </c>
      <c r="C21" s="102" t="s">
        <v>90</v>
      </c>
      <c r="D21" s="102" t="s">
        <v>117</v>
      </c>
      <c r="E21" s="128">
        <f t="shared" si="0"/>
        <v>550</v>
      </c>
      <c r="F21" s="128">
        <v>0</v>
      </c>
      <c r="G21" s="128">
        <v>0</v>
      </c>
      <c r="H21" s="128">
        <v>0</v>
      </c>
      <c r="I21" s="128">
        <v>0</v>
      </c>
      <c r="J21" s="128">
        <v>0</v>
      </c>
      <c r="K21" s="128">
        <v>0</v>
      </c>
      <c r="L21" s="128">
        <v>0</v>
      </c>
      <c r="M21" s="128">
        <v>0</v>
      </c>
      <c r="N21" s="128">
        <v>0</v>
      </c>
      <c r="O21" s="129">
        <v>0</v>
      </c>
      <c r="P21" s="129">
        <v>0</v>
      </c>
      <c r="Q21" s="129">
        <v>0</v>
      </c>
      <c r="R21" s="129">
        <v>0</v>
      </c>
      <c r="S21" s="129">
        <v>0</v>
      </c>
      <c r="T21" s="129">
        <v>550</v>
      </c>
      <c r="U21" s="129">
        <v>2</v>
      </c>
      <c r="V21" s="129">
        <v>11.22</v>
      </c>
      <c r="W21" s="129">
        <v>6.8</v>
      </c>
      <c r="X21" s="129">
        <v>0</v>
      </c>
      <c r="Y21" s="129">
        <v>0</v>
      </c>
      <c r="Z21" s="129">
        <v>0</v>
      </c>
      <c r="AA21" s="129">
        <v>0.4</v>
      </c>
      <c r="AB21" s="129">
        <v>0</v>
      </c>
      <c r="AC21" s="129">
        <v>0</v>
      </c>
      <c r="AD21" s="129">
        <v>60.84</v>
      </c>
      <c r="AE21" s="129">
        <v>0</v>
      </c>
      <c r="AF21" s="129">
        <v>0</v>
      </c>
      <c r="AG21" s="129">
        <v>0.8</v>
      </c>
      <c r="AH21" s="129">
        <v>8.2</v>
      </c>
      <c r="AI21" s="129">
        <v>1.2</v>
      </c>
      <c r="AJ21" s="129">
        <v>0</v>
      </c>
      <c r="AK21" s="129">
        <v>112.33</v>
      </c>
      <c r="AL21" s="129">
        <v>0</v>
      </c>
      <c r="AM21" s="129">
        <v>2.28</v>
      </c>
      <c r="AN21" s="129">
        <v>104.85</v>
      </c>
      <c r="AO21" s="129">
        <v>144.33</v>
      </c>
      <c r="AP21" s="129">
        <v>0</v>
      </c>
      <c r="AQ21" s="129">
        <v>0</v>
      </c>
      <c r="AR21" s="129">
        <v>0</v>
      </c>
      <c r="AS21" s="129">
        <v>13.68</v>
      </c>
      <c r="AT21" s="129">
        <v>0</v>
      </c>
      <c r="AU21" s="129">
        <v>81.07</v>
      </c>
      <c r="AV21" s="129">
        <v>0</v>
      </c>
      <c r="AW21" s="129">
        <v>0</v>
      </c>
      <c r="AX21" s="129">
        <v>0</v>
      </c>
      <c r="AY21" s="129">
        <v>0</v>
      </c>
      <c r="AZ21" s="129">
        <v>0</v>
      </c>
      <c r="BA21" s="129">
        <v>0</v>
      </c>
      <c r="BB21" s="129">
        <v>0</v>
      </c>
      <c r="BC21" s="129">
        <v>0</v>
      </c>
      <c r="BD21" s="129">
        <v>0</v>
      </c>
      <c r="BE21" s="129">
        <v>0</v>
      </c>
      <c r="BF21" s="129">
        <v>0</v>
      </c>
      <c r="BG21" s="129">
        <v>0</v>
      </c>
      <c r="BH21" s="129">
        <v>0</v>
      </c>
      <c r="BI21" s="129">
        <v>0</v>
      </c>
      <c r="BJ21" s="129">
        <v>0</v>
      </c>
      <c r="BK21" s="129">
        <v>0</v>
      </c>
      <c r="BL21" s="129">
        <v>0</v>
      </c>
      <c r="BM21" s="129">
        <v>0</v>
      </c>
      <c r="BN21" s="129">
        <v>0</v>
      </c>
      <c r="BO21" s="129">
        <v>0</v>
      </c>
      <c r="BP21" s="129">
        <v>0</v>
      </c>
      <c r="BQ21" s="129">
        <v>0</v>
      </c>
      <c r="BR21" s="129">
        <v>0</v>
      </c>
      <c r="BS21" s="129">
        <v>0</v>
      </c>
      <c r="BT21" s="129">
        <v>0</v>
      </c>
      <c r="BU21" s="129">
        <v>0</v>
      </c>
      <c r="BV21" s="129">
        <v>0</v>
      </c>
      <c r="BW21" s="129">
        <v>0</v>
      </c>
      <c r="BX21" s="129">
        <v>0</v>
      </c>
      <c r="BY21" s="129">
        <v>0</v>
      </c>
      <c r="BZ21" s="129">
        <v>0</v>
      </c>
      <c r="CA21" s="129">
        <v>0</v>
      </c>
      <c r="CB21" s="129">
        <v>0</v>
      </c>
      <c r="CC21" s="129">
        <v>0</v>
      </c>
      <c r="CD21" s="129">
        <v>0</v>
      </c>
      <c r="CE21" s="129">
        <v>0</v>
      </c>
      <c r="CF21" s="129">
        <v>0</v>
      </c>
      <c r="CG21" s="129">
        <v>0</v>
      </c>
      <c r="CH21" s="129">
        <v>0</v>
      </c>
      <c r="CI21" s="129">
        <v>0</v>
      </c>
      <c r="CJ21" s="129">
        <v>0</v>
      </c>
      <c r="CK21" s="129">
        <v>0</v>
      </c>
      <c r="CL21" s="129">
        <v>0</v>
      </c>
      <c r="CM21" s="129">
        <v>0</v>
      </c>
      <c r="CN21" s="129">
        <v>0</v>
      </c>
      <c r="CO21" s="129">
        <v>0</v>
      </c>
      <c r="CP21" s="129">
        <v>0</v>
      </c>
      <c r="CQ21" s="129">
        <v>0</v>
      </c>
      <c r="CR21" s="129">
        <v>0</v>
      </c>
      <c r="CS21" s="129">
        <v>0</v>
      </c>
      <c r="CT21" s="129">
        <v>0</v>
      </c>
      <c r="CU21" s="129">
        <v>0</v>
      </c>
      <c r="CV21" s="129">
        <v>0</v>
      </c>
      <c r="CW21" s="129">
        <v>0</v>
      </c>
      <c r="CX21" s="129">
        <v>0</v>
      </c>
      <c r="CY21" s="129">
        <v>0</v>
      </c>
      <c r="CZ21" s="129">
        <v>0</v>
      </c>
      <c r="DA21" s="129">
        <v>0</v>
      </c>
      <c r="DB21" s="129">
        <v>0</v>
      </c>
      <c r="DC21" s="129">
        <v>0</v>
      </c>
      <c r="DD21" s="129">
        <v>0</v>
      </c>
      <c r="DE21" s="129">
        <v>0</v>
      </c>
      <c r="DF21" s="129">
        <v>0</v>
      </c>
      <c r="DG21" s="129">
        <v>0</v>
      </c>
      <c r="DH21" s="129">
        <v>0</v>
      </c>
      <c r="DI21" s="129">
        <v>0</v>
      </c>
    </row>
    <row r="22" spans="1:113" ht="19.5" customHeight="1">
      <c r="A22" s="102" t="s">
        <v>36</v>
      </c>
      <c r="B22" s="102" t="s">
        <v>36</v>
      </c>
      <c r="C22" s="102" t="s">
        <v>36</v>
      </c>
      <c r="D22" s="102" t="s">
        <v>339</v>
      </c>
      <c r="E22" s="128">
        <f t="shared" si="0"/>
        <v>291</v>
      </c>
      <c r="F22" s="128">
        <v>0</v>
      </c>
      <c r="G22" s="128">
        <v>0</v>
      </c>
      <c r="H22" s="128">
        <v>0</v>
      </c>
      <c r="I22" s="128">
        <v>0</v>
      </c>
      <c r="J22" s="128">
        <v>0</v>
      </c>
      <c r="K22" s="128">
        <v>0</v>
      </c>
      <c r="L22" s="128">
        <v>0</v>
      </c>
      <c r="M22" s="128">
        <v>0</v>
      </c>
      <c r="N22" s="128">
        <v>0</v>
      </c>
      <c r="O22" s="129">
        <v>0</v>
      </c>
      <c r="P22" s="129">
        <v>0</v>
      </c>
      <c r="Q22" s="129">
        <v>0</v>
      </c>
      <c r="R22" s="129">
        <v>0</v>
      </c>
      <c r="S22" s="129">
        <v>0</v>
      </c>
      <c r="T22" s="129">
        <v>290.5</v>
      </c>
      <c r="U22" s="129">
        <v>3.3</v>
      </c>
      <c r="V22" s="129">
        <v>8.05</v>
      </c>
      <c r="W22" s="129">
        <v>11.08</v>
      </c>
      <c r="X22" s="129">
        <v>0</v>
      </c>
      <c r="Y22" s="129">
        <v>0</v>
      </c>
      <c r="Z22" s="129">
        <v>1</v>
      </c>
      <c r="AA22" s="129">
        <v>2</v>
      </c>
      <c r="AB22" s="129">
        <v>0</v>
      </c>
      <c r="AC22" s="129">
        <v>0</v>
      </c>
      <c r="AD22" s="129">
        <v>60.62</v>
      </c>
      <c r="AE22" s="129">
        <v>0</v>
      </c>
      <c r="AF22" s="129">
        <v>0</v>
      </c>
      <c r="AG22" s="129">
        <v>2.5</v>
      </c>
      <c r="AH22" s="129">
        <v>13.31</v>
      </c>
      <c r="AI22" s="129">
        <v>0</v>
      </c>
      <c r="AJ22" s="129">
        <v>0</v>
      </c>
      <c r="AK22" s="129">
        <v>25.37</v>
      </c>
      <c r="AL22" s="129">
        <v>0</v>
      </c>
      <c r="AM22" s="129">
        <v>0</v>
      </c>
      <c r="AN22" s="129">
        <v>45.07</v>
      </c>
      <c r="AO22" s="129">
        <v>53.35</v>
      </c>
      <c r="AP22" s="129">
        <v>0</v>
      </c>
      <c r="AQ22" s="129">
        <v>0</v>
      </c>
      <c r="AR22" s="129">
        <v>0</v>
      </c>
      <c r="AS22" s="129">
        <v>12.4</v>
      </c>
      <c r="AT22" s="129">
        <v>0</v>
      </c>
      <c r="AU22" s="129">
        <v>52.45</v>
      </c>
      <c r="AV22" s="129">
        <v>0</v>
      </c>
      <c r="AW22" s="129">
        <v>0</v>
      </c>
      <c r="AX22" s="129">
        <v>0</v>
      </c>
      <c r="AY22" s="129">
        <v>0</v>
      </c>
      <c r="AZ22" s="129">
        <v>0</v>
      </c>
      <c r="BA22" s="129">
        <v>0</v>
      </c>
      <c r="BB22" s="129">
        <v>0</v>
      </c>
      <c r="BC22" s="129">
        <v>0</v>
      </c>
      <c r="BD22" s="129">
        <v>0</v>
      </c>
      <c r="BE22" s="129">
        <v>0</v>
      </c>
      <c r="BF22" s="129">
        <v>0</v>
      </c>
      <c r="BG22" s="129">
        <v>0</v>
      </c>
      <c r="BH22" s="129">
        <v>0</v>
      </c>
      <c r="BI22" s="129">
        <v>0</v>
      </c>
      <c r="BJ22" s="129">
        <v>0</v>
      </c>
      <c r="BK22" s="129">
        <v>0</v>
      </c>
      <c r="BL22" s="129">
        <v>0</v>
      </c>
      <c r="BM22" s="129">
        <v>0</v>
      </c>
      <c r="BN22" s="129">
        <v>0</v>
      </c>
      <c r="BO22" s="129">
        <v>0</v>
      </c>
      <c r="BP22" s="129">
        <v>0</v>
      </c>
      <c r="BQ22" s="129">
        <v>0</v>
      </c>
      <c r="BR22" s="129">
        <v>0</v>
      </c>
      <c r="BS22" s="129">
        <v>0</v>
      </c>
      <c r="BT22" s="129">
        <v>0</v>
      </c>
      <c r="BU22" s="129">
        <v>0</v>
      </c>
      <c r="BV22" s="129">
        <v>0</v>
      </c>
      <c r="BW22" s="129">
        <v>0</v>
      </c>
      <c r="BX22" s="129">
        <v>0</v>
      </c>
      <c r="BY22" s="129">
        <v>0</v>
      </c>
      <c r="BZ22" s="129">
        <v>0.5</v>
      </c>
      <c r="CA22" s="129">
        <v>0</v>
      </c>
      <c r="CB22" s="129">
        <v>0.5</v>
      </c>
      <c r="CC22" s="129">
        <v>0</v>
      </c>
      <c r="CD22" s="129">
        <v>0</v>
      </c>
      <c r="CE22" s="129">
        <v>0</v>
      </c>
      <c r="CF22" s="129">
        <v>0</v>
      </c>
      <c r="CG22" s="129">
        <v>0</v>
      </c>
      <c r="CH22" s="129">
        <v>0</v>
      </c>
      <c r="CI22" s="129">
        <v>0</v>
      </c>
      <c r="CJ22" s="129">
        <v>0</v>
      </c>
      <c r="CK22" s="129">
        <v>0</v>
      </c>
      <c r="CL22" s="129">
        <v>0</v>
      </c>
      <c r="CM22" s="129">
        <v>0</v>
      </c>
      <c r="CN22" s="129">
        <v>0</v>
      </c>
      <c r="CO22" s="129">
        <v>0</v>
      </c>
      <c r="CP22" s="129">
        <v>0</v>
      </c>
      <c r="CQ22" s="129">
        <v>0</v>
      </c>
      <c r="CR22" s="129">
        <v>0</v>
      </c>
      <c r="CS22" s="129">
        <v>0</v>
      </c>
      <c r="CT22" s="129">
        <v>0</v>
      </c>
      <c r="CU22" s="129">
        <v>0</v>
      </c>
      <c r="CV22" s="129">
        <v>0</v>
      </c>
      <c r="CW22" s="129">
        <v>0</v>
      </c>
      <c r="CX22" s="129">
        <v>0</v>
      </c>
      <c r="CY22" s="129">
        <v>0</v>
      </c>
      <c r="CZ22" s="129">
        <v>0</v>
      </c>
      <c r="DA22" s="129">
        <v>0</v>
      </c>
      <c r="DB22" s="129">
        <v>0</v>
      </c>
      <c r="DC22" s="129">
        <v>0</v>
      </c>
      <c r="DD22" s="129">
        <v>0</v>
      </c>
      <c r="DE22" s="129">
        <v>0</v>
      </c>
      <c r="DF22" s="129">
        <v>0</v>
      </c>
      <c r="DG22" s="129">
        <v>0</v>
      </c>
      <c r="DH22" s="129">
        <v>0</v>
      </c>
      <c r="DI22" s="129">
        <v>0</v>
      </c>
    </row>
    <row r="23" spans="1:113" ht="19.5" customHeight="1">
      <c r="A23" s="102" t="s">
        <v>87</v>
      </c>
      <c r="B23" s="102" t="s">
        <v>92</v>
      </c>
      <c r="C23" s="102" t="s">
        <v>92</v>
      </c>
      <c r="D23" s="102" t="s">
        <v>96</v>
      </c>
      <c r="E23" s="128">
        <f t="shared" si="0"/>
        <v>291</v>
      </c>
      <c r="F23" s="128">
        <v>0</v>
      </c>
      <c r="G23" s="128">
        <v>0</v>
      </c>
      <c r="H23" s="128">
        <v>0</v>
      </c>
      <c r="I23" s="128">
        <v>0</v>
      </c>
      <c r="J23" s="128">
        <v>0</v>
      </c>
      <c r="K23" s="128">
        <v>0</v>
      </c>
      <c r="L23" s="128">
        <v>0</v>
      </c>
      <c r="M23" s="128">
        <v>0</v>
      </c>
      <c r="N23" s="128">
        <v>0</v>
      </c>
      <c r="O23" s="129">
        <v>0</v>
      </c>
      <c r="P23" s="129">
        <v>0</v>
      </c>
      <c r="Q23" s="129">
        <v>0</v>
      </c>
      <c r="R23" s="129">
        <v>0</v>
      </c>
      <c r="S23" s="129">
        <v>0</v>
      </c>
      <c r="T23" s="129">
        <v>290.5</v>
      </c>
      <c r="U23" s="129">
        <v>3.3</v>
      </c>
      <c r="V23" s="129">
        <v>8.05</v>
      </c>
      <c r="W23" s="129">
        <v>11.08</v>
      </c>
      <c r="X23" s="129">
        <v>0</v>
      </c>
      <c r="Y23" s="129">
        <v>0</v>
      </c>
      <c r="Z23" s="129">
        <v>1</v>
      </c>
      <c r="AA23" s="129">
        <v>2</v>
      </c>
      <c r="AB23" s="129">
        <v>0</v>
      </c>
      <c r="AC23" s="129">
        <v>0</v>
      </c>
      <c r="AD23" s="129">
        <v>60.62</v>
      </c>
      <c r="AE23" s="129">
        <v>0</v>
      </c>
      <c r="AF23" s="129">
        <v>0</v>
      </c>
      <c r="AG23" s="129">
        <v>2.5</v>
      </c>
      <c r="AH23" s="129">
        <v>13.31</v>
      </c>
      <c r="AI23" s="129">
        <v>0</v>
      </c>
      <c r="AJ23" s="129">
        <v>0</v>
      </c>
      <c r="AK23" s="129">
        <v>25.37</v>
      </c>
      <c r="AL23" s="129">
        <v>0</v>
      </c>
      <c r="AM23" s="129">
        <v>0</v>
      </c>
      <c r="AN23" s="129">
        <v>45.07</v>
      </c>
      <c r="AO23" s="129">
        <v>53.35</v>
      </c>
      <c r="AP23" s="129">
        <v>0</v>
      </c>
      <c r="AQ23" s="129">
        <v>0</v>
      </c>
      <c r="AR23" s="129">
        <v>0</v>
      </c>
      <c r="AS23" s="129">
        <v>12.4</v>
      </c>
      <c r="AT23" s="129">
        <v>0</v>
      </c>
      <c r="AU23" s="129">
        <v>52.45</v>
      </c>
      <c r="AV23" s="129">
        <v>0</v>
      </c>
      <c r="AW23" s="129">
        <v>0</v>
      </c>
      <c r="AX23" s="129">
        <v>0</v>
      </c>
      <c r="AY23" s="129">
        <v>0</v>
      </c>
      <c r="AZ23" s="129">
        <v>0</v>
      </c>
      <c r="BA23" s="129">
        <v>0</v>
      </c>
      <c r="BB23" s="129">
        <v>0</v>
      </c>
      <c r="BC23" s="129">
        <v>0</v>
      </c>
      <c r="BD23" s="129">
        <v>0</v>
      </c>
      <c r="BE23" s="129">
        <v>0</v>
      </c>
      <c r="BF23" s="129">
        <v>0</v>
      </c>
      <c r="BG23" s="129">
        <v>0</v>
      </c>
      <c r="BH23" s="129">
        <v>0</v>
      </c>
      <c r="BI23" s="129">
        <v>0</v>
      </c>
      <c r="BJ23" s="129">
        <v>0</v>
      </c>
      <c r="BK23" s="129">
        <v>0</v>
      </c>
      <c r="BL23" s="129">
        <v>0</v>
      </c>
      <c r="BM23" s="129">
        <v>0</v>
      </c>
      <c r="BN23" s="129">
        <v>0</v>
      </c>
      <c r="BO23" s="129">
        <v>0</v>
      </c>
      <c r="BP23" s="129">
        <v>0</v>
      </c>
      <c r="BQ23" s="129">
        <v>0</v>
      </c>
      <c r="BR23" s="129">
        <v>0</v>
      </c>
      <c r="BS23" s="129">
        <v>0</v>
      </c>
      <c r="BT23" s="129">
        <v>0</v>
      </c>
      <c r="BU23" s="129">
        <v>0</v>
      </c>
      <c r="BV23" s="129">
        <v>0</v>
      </c>
      <c r="BW23" s="129">
        <v>0</v>
      </c>
      <c r="BX23" s="129">
        <v>0</v>
      </c>
      <c r="BY23" s="129">
        <v>0</v>
      </c>
      <c r="BZ23" s="129">
        <v>0.5</v>
      </c>
      <c r="CA23" s="129">
        <v>0</v>
      </c>
      <c r="CB23" s="129">
        <v>0.5</v>
      </c>
      <c r="CC23" s="129">
        <v>0</v>
      </c>
      <c r="CD23" s="129">
        <v>0</v>
      </c>
      <c r="CE23" s="129">
        <v>0</v>
      </c>
      <c r="CF23" s="129">
        <v>0</v>
      </c>
      <c r="CG23" s="129">
        <v>0</v>
      </c>
      <c r="CH23" s="129">
        <v>0</v>
      </c>
      <c r="CI23" s="129">
        <v>0</v>
      </c>
      <c r="CJ23" s="129">
        <v>0</v>
      </c>
      <c r="CK23" s="129">
        <v>0</v>
      </c>
      <c r="CL23" s="129">
        <v>0</v>
      </c>
      <c r="CM23" s="129">
        <v>0</v>
      </c>
      <c r="CN23" s="129">
        <v>0</v>
      </c>
      <c r="CO23" s="129">
        <v>0</v>
      </c>
      <c r="CP23" s="129">
        <v>0</v>
      </c>
      <c r="CQ23" s="129">
        <v>0</v>
      </c>
      <c r="CR23" s="129">
        <v>0</v>
      </c>
      <c r="CS23" s="129">
        <v>0</v>
      </c>
      <c r="CT23" s="129">
        <v>0</v>
      </c>
      <c r="CU23" s="129">
        <v>0</v>
      </c>
      <c r="CV23" s="129">
        <v>0</v>
      </c>
      <c r="CW23" s="129">
        <v>0</v>
      </c>
      <c r="CX23" s="129">
        <v>0</v>
      </c>
      <c r="CY23" s="129">
        <v>0</v>
      </c>
      <c r="CZ23" s="129">
        <v>0</v>
      </c>
      <c r="DA23" s="129">
        <v>0</v>
      </c>
      <c r="DB23" s="129">
        <v>0</v>
      </c>
      <c r="DC23" s="129">
        <v>0</v>
      </c>
      <c r="DD23" s="129">
        <v>0</v>
      </c>
      <c r="DE23" s="129">
        <v>0</v>
      </c>
      <c r="DF23" s="129">
        <v>0</v>
      </c>
      <c r="DG23" s="129">
        <v>0</v>
      </c>
      <c r="DH23" s="129">
        <v>0</v>
      </c>
      <c r="DI23" s="129">
        <v>0</v>
      </c>
    </row>
    <row r="24" spans="1:113" ht="19.5" customHeight="1">
      <c r="A24" s="102" t="s">
        <v>36</v>
      </c>
      <c r="B24" s="102" t="s">
        <v>36</v>
      </c>
      <c r="C24" s="102" t="s">
        <v>36</v>
      </c>
      <c r="D24" s="102" t="s">
        <v>340</v>
      </c>
      <c r="E24" s="128">
        <f t="shared" si="0"/>
        <v>2588.1200000000003</v>
      </c>
      <c r="F24" s="128">
        <v>2418.03</v>
      </c>
      <c r="G24" s="128">
        <v>0</v>
      </c>
      <c r="H24" s="128">
        <v>0</v>
      </c>
      <c r="I24" s="128">
        <v>0</v>
      </c>
      <c r="J24" s="128">
        <v>0</v>
      </c>
      <c r="K24" s="128">
        <v>0</v>
      </c>
      <c r="L24" s="128">
        <v>1625.36</v>
      </c>
      <c r="M24" s="128">
        <v>792.67</v>
      </c>
      <c r="N24" s="128">
        <v>0</v>
      </c>
      <c r="O24" s="129">
        <v>0</v>
      </c>
      <c r="P24" s="129">
        <v>0</v>
      </c>
      <c r="Q24" s="129">
        <v>0</v>
      </c>
      <c r="R24" s="129">
        <v>0</v>
      </c>
      <c r="S24" s="129">
        <v>0</v>
      </c>
      <c r="T24" s="129">
        <v>0</v>
      </c>
      <c r="U24" s="129">
        <v>0</v>
      </c>
      <c r="V24" s="129">
        <v>0</v>
      </c>
      <c r="W24" s="129">
        <v>0</v>
      </c>
      <c r="X24" s="129">
        <v>0</v>
      </c>
      <c r="Y24" s="129">
        <v>0</v>
      </c>
      <c r="Z24" s="129">
        <v>0</v>
      </c>
      <c r="AA24" s="129">
        <v>0</v>
      </c>
      <c r="AB24" s="129">
        <v>0</v>
      </c>
      <c r="AC24" s="129">
        <v>0</v>
      </c>
      <c r="AD24" s="129">
        <v>0</v>
      </c>
      <c r="AE24" s="129">
        <v>0</v>
      </c>
      <c r="AF24" s="129">
        <v>0</v>
      </c>
      <c r="AG24" s="129">
        <v>0</v>
      </c>
      <c r="AH24" s="129">
        <v>0</v>
      </c>
      <c r="AI24" s="129">
        <v>0</v>
      </c>
      <c r="AJ24" s="129">
        <v>0</v>
      </c>
      <c r="AK24" s="129">
        <v>0</v>
      </c>
      <c r="AL24" s="129">
        <v>0</v>
      </c>
      <c r="AM24" s="129">
        <v>0</v>
      </c>
      <c r="AN24" s="129">
        <v>0</v>
      </c>
      <c r="AO24" s="129">
        <v>0</v>
      </c>
      <c r="AP24" s="129">
        <v>0</v>
      </c>
      <c r="AQ24" s="129">
        <v>0</v>
      </c>
      <c r="AR24" s="129">
        <v>0</v>
      </c>
      <c r="AS24" s="129">
        <v>0</v>
      </c>
      <c r="AT24" s="129">
        <v>0</v>
      </c>
      <c r="AU24" s="129">
        <v>0</v>
      </c>
      <c r="AV24" s="129">
        <v>170.09</v>
      </c>
      <c r="AW24" s="129">
        <v>84.72</v>
      </c>
      <c r="AX24" s="129">
        <v>0</v>
      </c>
      <c r="AY24" s="129">
        <v>0</v>
      </c>
      <c r="AZ24" s="129">
        <v>12</v>
      </c>
      <c r="BA24" s="129">
        <v>10.2</v>
      </c>
      <c r="BB24" s="129">
        <v>0</v>
      </c>
      <c r="BC24" s="129">
        <v>0</v>
      </c>
      <c r="BD24" s="129">
        <v>0</v>
      </c>
      <c r="BE24" s="129">
        <v>0.08</v>
      </c>
      <c r="BF24" s="129">
        <v>0</v>
      </c>
      <c r="BG24" s="129">
        <v>63.09</v>
      </c>
      <c r="BH24" s="129">
        <v>0</v>
      </c>
      <c r="BI24" s="129">
        <v>0</v>
      </c>
      <c r="BJ24" s="129">
        <v>0</v>
      </c>
      <c r="BK24" s="129">
        <v>0</v>
      </c>
      <c r="BL24" s="129">
        <v>0</v>
      </c>
      <c r="BM24" s="129">
        <v>0</v>
      </c>
      <c r="BN24" s="129">
        <v>0</v>
      </c>
      <c r="BO24" s="129">
        <v>0</v>
      </c>
      <c r="BP24" s="129">
        <v>0</v>
      </c>
      <c r="BQ24" s="129">
        <v>0</v>
      </c>
      <c r="BR24" s="129">
        <v>0</v>
      </c>
      <c r="BS24" s="129">
        <v>0</v>
      </c>
      <c r="BT24" s="129">
        <v>0</v>
      </c>
      <c r="BU24" s="129">
        <v>0</v>
      </c>
      <c r="BV24" s="129">
        <v>0</v>
      </c>
      <c r="BW24" s="129">
        <v>0</v>
      </c>
      <c r="BX24" s="129">
        <v>0</v>
      </c>
      <c r="BY24" s="129">
        <v>0</v>
      </c>
      <c r="BZ24" s="129">
        <v>0</v>
      </c>
      <c r="CA24" s="129">
        <v>0</v>
      </c>
      <c r="CB24" s="129">
        <v>0</v>
      </c>
      <c r="CC24" s="129">
        <v>0</v>
      </c>
      <c r="CD24" s="129">
        <v>0</v>
      </c>
      <c r="CE24" s="129">
        <v>0</v>
      </c>
      <c r="CF24" s="129">
        <v>0</v>
      </c>
      <c r="CG24" s="129">
        <v>0</v>
      </c>
      <c r="CH24" s="129">
        <v>0</v>
      </c>
      <c r="CI24" s="129">
        <v>0</v>
      </c>
      <c r="CJ24" s="129">
        <v>0</v>
      </c>
      <c r="CK24" s="129">
        <v>0</v>
      </c>
      <c r="CL24" s="129">
        <v>0</v>
      </c>
      <c r="CM24" s="129">
        <v>0</v>
      </c>
      <c r="CN24" s="129">
        <v>0</v>
      </c>
      <c r="CO24" s="129">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c r="DI24" s="129">
        <v>0</v>
      </c>
    </row>
    <row r="25" spans="1:113" ht="19.5" customHeight="1">
      <c r="A25" s="102" t="s">
        <v>36</v>
      </c>
      <c r="B25" s="102" t="s">
        <v>36</v>
      </c>
      <c r="C25" s="102" t="s">
        <v>36</v>
      </c>
      <c r="D25" s="102" t="s">
        <v>341</v>
      </c>
      <c r="E25" s="128">
        <f t="shared" si="0"/>
        <v>2565.84</v>
      </c>
      <c r="F25" s="128">
        <v>2418.03</v>
      </c>
      <c r="G25" s="128">
        <v>0</v>
      </c>
      <c r="H25" s="128">
        <v>0</v>
      </c>
      <c r="I25" s="128">
        <v>0</v>
      </c>
      <c r="J25" s="128">
        <v>0</v>
      </c>
      <c r="K25" s="128">
        <v>0</v>
      </c>
      <c r="L25" s="128">
        <v>1625.36</v>
      </c>
      <c r="M25" s="128">
        <v>792.67</v>
      </c>
      <c r="N25" s="128">
        <v>0</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9">
        <v>0</v>
      </c>
      <c r="AF25" s="129">
        <v>0</v>
      </c>
      <c r="AG25" s="129">
        <v>0</v>
      </c>
      <c r="AH25" s="129">
        <v>0</v>
      </c>
      <c r="AI25" s="129">
        <v>0</v>
      </c>
      <c r="AJ25" s="129">
        <v>0</v>
      </c>
      <c r="AK25" s="129">
        <v>0</v>
      </c>
      <c r="AL25" s="129">
        <v>0</v>
      </c>
      <c r="AM25" s="129">
        <v>0</v>
      </c>
      <c r="AN25" s="129">
        <v>0</v>
      </c>
      <c r="AO25" s="129">
        <v>0</v>
      </c>
      <c r="AP25" s="129">
        <v>0</v>
      </c>
      <c r="AQ25" s="129">
        <v>0</v>
      </c>
      <c r="AR25" s="129">
        <v>0</v>
      </c>
      <c r="AS25" s="129">
        <v>0</v>
      </c>
      <c r="AT25" s="129">
        <v>0</v>
      </c>
      <c r="AU25" s="129">
        <v>0</v>
      </c>
      <c r="AV25" s="129">
        <v>147.81</v>
      </c>
      <c r="AW25" s="129">
        <v>84.72</v>
      </c>
      <c r="AX25" s="129">
        <v>0</v>
      </c>
      <c r="AY25" s="129">
        <v>0</v>
      </c>
      <c r="AZ25" s="129">
        <v>0</v>
      </c>
      <c r="BA25" s="129">
        <v>0</v>
      </c>
      <c r="BB25" s="129">
        <v>0</v>
      </c>
      <c r="BC25" s="129">
        <v>0</v>
      </c>
      <c r="BD25" s="129">
        <v>0</v>
      </c>
      <c r="BE25" s="129">
        <v>0</v>
      </c>
      <c r="BF25" s="129">
        <v>0</v>
      </c>
      <c r="BG25" s="129">
        <v>63.09</v>
      </c>
      <c r="BH25" s="129">
        <v>0</v>
      </c>
      <c r="BI25" s="129">
        <v>0</v>
      </c>
      <c r="BJ25" s="129">
        <v>0</v>
      </c>
      <c r="BK25" s="129">
        <v>0</v>
      </c>
      <c r="BL25" s="129">
        <v>0</v>
      </c>
      <c r="BM25" s="129">
        <v>0</v>
      </c>
      <c r="BN25" s="129">
        <v>0</v>
      </c>
      <c r="BO25" s="129">
        <v>0</v>
      </c>
      <c r="BP25" s="129">
        <v>0</v>
      </c>
      <c r="BQ25" s="129">
        <v>0</v>
      </c>
      <c r="BR25" s="129">
        <v>0</v>
      </c>
      <c r="BS25" s="129">
        <v>0</v>
      </c>
      <c r="BT25" s="129">
        <v>0</v>
      </c>
      <c r="BU25" s="129">
        <v>0</v>
      </c>
      <c r="BV25" s="129">
        <v>0</v>
      </c>
      <c r="BW25" s="129">
        <v>0</v>
      </c>
      <c r="BX25" s="129">
        <v>0</v>
      </c>
      <c r="BY25" s="129">
        <v>0</v>
      </c>
      <c r="BZ25" s="129">
        <v>0</v>
      </c>
      <c r="CA25" s="129">
        <v>0</v>
      </c>
      <c r="CB25" s="129">
        <v>0</v>
      </c>
      <c r="CC25" s="129">
        <v>0</v>
      </c>
      <c r="CD25" s="129">
        <v>0</v>
      </c>
      <c r="CE25" s="129">
        <v>0</v>
      </c>
      <c r="CF25" s="129">
        <v>0</v>
      </c>
      <c r="CG25" s="129">
        <v>0</v>
      </c>
      <c r="CH25" s="129">
        <v>0</v>
      </c>
      <c r="CI25" s="129">
        <v>0</v>
      </c>
      <c r="CJ25" s="129">
        <v>0</v>
      </c>
      <c r="CK25" s="129">
        <v>0</v>
      </c>
      <c r="CL25" s="129">
        <v>0</v>
      </c>
      <c r="CM25" s="129">
        <v>0</v>
      </c>
      <c r="CN25" s="129">
        <v>0</v>
      </c>
      <c r="CO25" s="129">
        <v>0</v>
      </c>
      <c r="CP25" s="129">
        <v>0</v>
      </c>
      <c r="CQ25" s="129">
        <v>0</v>
      </c>
      <c r="CR25" s="129">
        <v>0</v>
      </c>
      <c r="CS25" s="129">
        <v>0</v>
      </c>
      <c r="CT25" s="129">
        <v>0</v>
      </c>
      <c r="CU25" s="129">
        <v>0</v>
      </c>
      <c r="CV25" s="129">
        <v>0</v>
      </c>
      <c r="CW25" s="129">
        <v>0</v>
      </c>
      <c r="CX25" s="129">
        <v>0</v>
      </c>
      <c r="CY25" s="129">
        <v>0</v>
      </c>
      <c r="CZ25" s="129">
        <v>0</v>
      </c>
      <c r="DA25" s="129">
        <v>0</v>
      </c>
      <c r="DB25" s="129">
        <v>0</v>
      </c>
      <c r="DC25" s="129">
        <v>0</v>
      </c>
      <c r="DD25" s="129">
        <v>0</v>
      </c>
      <c r="DE25" s="129">
        <v>0</v>
      </c>
      <c r="DF25" s="129">
        <v>0</v>
      </c>
      <c r="DG25" s="129">
        <v>0</v>
      </c>
      <c r="DH25" s="129">
        <v>0</v>
      </c>
      <c r="DI25" s="129">
        <v>0</v>
      </c>
    </row>
    <row r="26" spans="1:113" ht="19.5" customHeight="1">
      <c r="A26" s="102" t="s">
        <v>97</v>
      </c>
      <c r="B26" s="102" t="s">
        <v>98</v>
      </c>
      <c r="C26" s="102" t="s">
        <v>90</v>
      </c>
      <c r="D26" s="102" t="s">
        <v>99</v>
      </c>
      <c r="E26" s="128">
        <f t="shared" si="0"/>
        <v>147.81</v>
      </c>
      <c r="F26" s="128">
        <v>0</v>
      </c>
      <c r="G26" s="128">
        <v>0</v>
      </c>
      <c r="H26" s="128">
        <v>0</v>
      </c>
      <c r="I26" s="128">
        <v>0</v>
      </c>
      <c r="J26" s="128">
        <v>0</v>
      </c>
      <c r="K26" s="128">
        <v>0</v>
      </c>
      <c r="L26" s="128">
        <v>0</v>
      </c>
      <c r="M26" s="128">
        <v>0</v>
      </c>
      <c r="N26" s="128">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29">
        <v>0</v>
      </c>
      <c r="AG26" s="129">
        <v>0</v>
      </c>
      <c r="AH26" s="129">
        <v>0</v>
      </c>
      <c r="AI26" s="129">
        <v>0</v>
      </c>
      <c r="AJ26" s="129">
        <v>0</v>
      </c>
      <c r="AK26" s="129">
        <v>0</v>
      </c>
      <c r="AL26" s="129">
        <v>0</v>
      </c>
      <c r="AM26" s="129">
        <v>0</v>
      </c>
      <c r="AN26" s="129">
        <v>0</v>
      </c>
      <c r="AO26" s="129">
        <v>0</v>
      </c>
      <c r="AP26" s="129">
        <v>0</v>
      </c>
      <c r="AQ26" s="129">
        <v>0</v>
      </c>
      <c r="AR26" s="129">
        <v>0</v>
      </c>
      <c r="AS26" s="129">
        <v>0</v>
      </c>
      <c r="AT26" s="129">
        <v>0</v>
      </c>
      <c r="AU26" s="129">
        <v>0</v>
      </c>
      <c r="AV26" s="129">
        <v>147.81</v>
      </c>
      <c r="AW26" s="129">
        <v>84.72</v>
      </c>
      <c r="AX26" s="129">
        <v>0</v>
      </c>
      <c r="AY26" s="129">
        <v>0</v>
      </c>
      <c r="AZ26" s="129">
        <v>0</v>
      </c>
      <c r="BA26" s="129">
        <v>0</v>
      </c>
      <c r="BB26" s="129">
        <v>0</v>
      </c>
      <c r="BC26" s="129">
        <v>0</v>
      </c>
      <c r="BD26" s="129">
        <v>0</v>
      </c>
      <c r="BE26" s="129">
        <v>0</v>
      </c>
      <c r="BF26" s="129">
        <v>0</v>
      </c>
      <c r="BG26" s="129">
        <v>63.09</v>
      </c>
      <c r="BH26" s="129">
        <v>0</v>
      </c>
      <c r="BI26" s="129">
        <v>0</v>
      </c>
      <c r="BJ26" s="129">
        <v>0</v>
      </c>
      <c r="BK26" s="129">
        <v>0</v>
      </c>
      <c r="BL26" s="129">
        <v>0</v>
      </c>
      <c r="BM26" s="129">
        <v>0</v>
      </c>
      <c r="BN26" s="129">
        <v>0</v>
      </c>
      <c r="BO26" s="129">
        <v>0</v>
      </c>
      <c r="BP26" s="129">
        <v>0</v>
      </c>
      <c r="BQ26" s="129">
        <v>0</v>
      </c>
      <c r="BR26" s="129">
        <v>0</v>
      </c>
      <c r="BS26" s="129">
        <v>0</v>
      </c>
      <c r="BT26" s="129">
        <v>0</v>
      </c>
      <c r="BU26" s="129">
        <v>0</v>
      </c>
      <c r="BV26" s="129">
        <v>0</v>
      </c>
      <c r="BW26" s="129">
        <v>0</v>
      </c>
      <c r="BX26" s="129">
        <v>0</v>
      </c>
      <c r="BY26" s="129">
        <v>0</v>
      </c>
      <c r="BZ26" s="129">
        <v>0</v>
      </c>
      <c r="CA26" s="129">
        <v>0</v>
      </c>
      <c r="CB26" s="129">
        <v>0</v>
      </c>
      <c r="CC26" s="129">
        <v>0</v>
      </c>
      <c r="CD26" s="129">
        <v>0</v>
      </c>
      <c r="CE26" s="129">
        <v>0</v>
      </c>
      <c r="CF26" s="129">
        <v>0</v>
      </c>
      <c r="CG26" s="129">
        <v>0</v>
      </c>
      <c r="CH26" s="129">
        <v>0</v>
      </c>
      <c r="CI26" s="129">
        <v>0</v>
      </c>
      <c r="CJ26" s="129">
        <v>0</v>
      </c>
      <c r="CK26" s="129">
        <v>0</v>
      </c>
      <c r="CL26" s="129">
        <v>0</v>
      </c>
      <c r="CM26" s="129">
        <v>0</v>
      </c>
      <c r="CN26" s="129">
        <v>0</v>
      </c>
      <c r="CO26" s="129">
        <v>0</v>
      </c>
      <c r="CP26" s="129">
        <v>0</v>
      </c>
      <c r="CQ26" s="129">
        <v>0</v>
      </c>
      <c r="CR26" s="129">
        <v>0</v>
      </c>
      <c r="CS26" s="129">
        <v>0</v>
      </c>
      <c r="CT26" s="129">
        <v>0</v>
      </c>
      <c r="CU26" s="129">
        <v>0</v>
      </c>
      <c r="CV26" s="129">
        <v>0</v>
      </c>
      <c r="CW26" s="129">
        <v>0</v>
      </c>
      <c r="CX26" s="129">
        <v>0</v>
      </c>
      <c r="CY26" s="129">
        <v>0</v>
      </c>
      <c r="CZ26" s="129">
        <v>0</v>
      </c>
      <c r="DA26" s="129">
        <v>0</v>
      </c>
      <c r="DB26" s="129">
        <v>0</v>
      </c>
      <c r="DC26" s="129">
        <v>0</v>
      </c>
      <c r="DD26" s="129">
        <v>0</v>
      </c>
      <c r="DE26" s="129">
        <v>0</v>
      </c>
      <c r="DF26" s="129">
        <v>0</v>
      </c>
      <c r="DG26" s="129">
        <v>0</v>
      </c>
      <c r="DH26" s="129">
        <v>0</v>
      </c>
      <c r="DI26" s="129">
        <v>0</v>
      </c>
    </row>
    <row r="27" spans="1:113" ht="19.5" customHeight="1">
      <c r="A27" s="102" t="s">
        <v>97</v>
      </c>
      <c r="B27" s="102" t="s">
        <v>98</v>
      </c>
      <c r="C27" s="102" t="s">
        <v>98</v>
      </c>
      <c r="D27" s="102" t="s">
        <v>100</v>
      </c>
      <c r="E27" s="128">
        <f t="shared" si="0"/>
        <v>1625.36</v>
      </c>
      <c r="F27" s="128">
        <v>1625.36</v>
      </c>
      <c r="G27" s="128">
        <v>0</v>
      </c>
      <c r="H27" s="128">
        <v>0</v>
      </c>
      <c r="I27" s="128">
        <v>0</v>
      </c>
      <c r="J27" s="128">
        <v>0</v>
      </c>
      <c r="K27" s="128">
        <v>0</v>
      </c>
      <c r="L27" s="128">
        <v>1625.36</v>
      </c>
      <c r="M27" s="128">
        <v>0</v>
      </c>
      <c r="N27" s="128">
        <v>0</v>
      </c>
      <c r="O27" s="129">
        <v>0</v>
      </c>
      <c r="P27" s="129">
        <v>0</v>
      </c>
      <c r="Q27" s="129">
        <v>0</v>
      </c>
      <c r="R27" s="129">
        <v>0</v>
      </c>
      <c r="S27" s="129">
        <v>0</v>
      </c>
      <c r="T27" s="129">
        <v>0</v>
      </c>
      <c r="U27" s="129">
        <v>0</v>
      </c>
      <c r="V27" s="129">
        <v>0</v>
      </c>
      <c r="W27" s="129">
        <v>0</v>
      </c>
      <c r="X27" s="129">
        <v>0</v>
      </c>
      <c r="Y27" s="129">
        <v>0</v>
      </c>
      <c r="Z27" s="129">
        <v>0</v>
      </c>
      <c r="AA27" s="129">
        <v>0</v>
      </c>
      <c r="AB27" s="129">
        <v>0</v>
      </c>
      <c r="AC27" s="129">
        <v>0</v>
      </c>
      <c r="AD27" s="129">
        <v>0</v>
      </c>
      <c r="AE27" s="129">
        <v>0</v>
      </c>
      <c r="AF27" s="129">
        <v>0</v>
      </c>
      <c r="AG27" s="129">
        <v>0</v>
      </c>
      <c r="AH27" s="129">
        <v>0</v>
      </c>
      <c r="AI27" s="129">
        <v>0</v>
      </c>
      <c r="AJ27" s="129">
        <v>0</v>
      </c>
      <c r="AK27" s="129">
        <v>0</v>
      </c>
      <c r="AL27" s="129">
        <v>0</v>
      </c>
      <c r="AM27" s="129">
        <v>0</v>
      </c>
      <c r="AN27" s="129">
        <v>0</v>
      </c>
      <c r="AO27" s="129">
        <v>0</v>
      </c>
      <c r="AP27" s="129">
        <v>0</v>
      </c>
      <c r="AQ27" s="129">
        <v>0</v>
      </c>
      <c r="AR27" s="129">
        <v>0</v>
      </c>
      <c r="AS27" s="129">
        <v>0</v>
      </c>
      <c r="AT27" s="129">
        <v>0</v>
      </c>
      <c r="AU27" s="129">
        <v>0</v>
      </c>
      <c r="AV27" s="129">
        <v>0</v>
      </c>
      <c r="AW27" s="129">
        <v>0</v>
      </c>
      <c r="AX27" s="129">
        <v>0</v>
      </c>
      <c r="AY27" s="129">
        <v>0</v>
      </c>
      <c r="AZ27" s="129">
        <v>0</v>
      </c>
      <c r="BA27" s="129">
        <v>0</v>
      </c>
      <c r="BB27" s="129">
        <v>0</v>
      </c>
      <c r="BC27" s="129">
        <v>0</v>
      </c>
      <c r="BD27" s="129">
        <v>0</v>
      </c>
      <c r="BE27" s="129">
        <v>0</v>
      </c>
      <c r="BF27" s="129">
        <v>0</v>
      </c>
      <c r="BG27" s="129">
        <v>0</v>
      </c>
      <c r="BH27" s="129">
        <v>0</v>
      </c>
      <c r="BI27" s="129">
        <v>0</v>
      </c>
      <c r="BJ27" s="129">
        <v>0</v>
      </c>
      <c r="BK27" s="129">
        <v>0</v>
      </c>
      <c r="BL27" s="129">
        <v>0</v>
      </c>
      <c r="BM27" s="129">
        <v>0</v>
      </c>
      <c r="BN27" s="129">
        <v>0</v>
      </c>
      <c r="BO27" s="129">
        <v>0</v>
      </c>
      <c r="BP27" s="129">
        <v>0</v>
      </c>
      <c r="BQ27" s="129">
        <v>0</v>
      </c>
      <c r="BR27" s="129">
        <v>0</v>
      </c>
      <c r="BS27" s="129">
        <v>0</v>
      </c>
      <c r="BT27" s="129">
        <v>0</v>
      </c>
      <c r="BU27" s="129">
        <v>0</v>
      </c>
      <c r="BV27" s="129">
        <v>0</v>
      </c>
      <c r="BW27" s="129">
        <v>0</v>
      </c>
      <c r="BX27" s="129">
        <v>0</v>
      </c>
      <c r="BY27" s="129">
        <v>0</v>
      </c>
      <c r="BZ27" s="129">
        <v>0</v>
      </c>
      <c r="CA27" s="129">
        <v>0</v>
      </c>
      <c r="CB27" s="129">
        <v>0</v>
      </c>
      <c r="CC27" s="129">
        <v>0</v>
      </c>
      <c r="CD27" s="129">
        <v>0</v>
      </c>
      <c r="CE27" s="129">
        <v>0</v>
      </c>
      <c r="CF27" s="129">
        <v>0</v>
      </c>
      <c r="CG27" s="129">
        <v>0</v>
      </c>
      <c r="CH27" s="129">
        <v>0</v>
      </c>
      <c r="CI27" s="129">
        <v>0</v>
      </c>
      <c r="CJ27" s="129">
        <v>0</v>
      </c>
      <c r="CK27" s="129">
        <v>0</v>
      </c>
      <c r="CL27" s="129">
        <v>0</v>
      </c>
      <c r="CM27" s="129">
        <v>0</v>
      </c>
      <c r="CN27" s="129">
        <v>0</v>
      </c>
      <c r="CO27" s="129">
        <v>0</v>
      </c>
      <c r="CP27" s="129">
        <v>0</v>
      </c>
      <c r="CQ27" s="129">
        <v>0</v>
      </c>
      <c r="CR27" s="129">
        <v>0</v>
      </c>
      <c r="CS27" s="129">
        <v>0</v>
      </c>
      <c r="CT27" s="129">
        <v>0</v>
      </c>
      <c r="CU27" s="129">
        <v>0</v>
      </c>
      <c r="CV27" s="129">
        <v>0</v>
      </c>
      <c r="CW27" s="129">
        <v>0</v>
      </c>
      <c r="CX27" s="129">
        <v>0</v>
      </c>
      <c r="CY27" s="129">
        <v>0</v>
      </c>
      <c r="CZ27" s="129">
        <v>0</v>
      </c>
      <c r="DA27" s="129">
        <v>0</v>
      </c>
      <c r="DB27" s="129">
        <v>0</v>
      </c>
      <c r="DC27" s="129">
        <v>0</v>
      </c>
      <c r="DD27" s="129">
        <v>0</v>
      </c>
      <c r="DE27" s="129">
        <v>0</v>
      </c>
      <c r="DF27" s="129">
        <v>0</v>
      </c>
      <c r="DG27" s="129">
        <v>0</v>
      </c>
      <c r="DH27" s="129">
        <v>0</v>
      </c>
      <c r="DI27" s="129">
        <v>0</v>
      </c>
    </row>
    <row r="28" spans="1:113" ht="19.5" customHeight="1">
      <c r="A28" s="102" t="s">
        <v>97</v>
      </c>
      <c r="B28" s="102" t="s">
        <v>98</v>
      </c>
      <c r="C28" s="102" t="s">
        <v>101</v>
      </c>
      <c r="D28" s="102" t="s">
        <v>102</v>
      </c>
      <c r="E28" s="128">
        <f t="shared" si="0"/>
        <v>792.67</v>
      </c>
      <c r="F28" s="128">
        <v>792.67</v>
      </c>
      <c r="G28" s="128">
        <v>0</v>
      </c>
      <c r="H28" s="128">
        <v>0</v>
      </c>
      <c r="I28" s="128">
        <v>0</v>
      </c>
      <c r="J28" s="128">
        <v>0</v>
      </c>
      <c r="K28" s="128">
        <v>0</v>
      </c>
      <c r="L28" s="128">
        <v>0</v>
      </c>
      <c r="M28" s="128">
        <v>792.67</v>
      </c>
      <c r="N28" s="128">
        <v>0</v>
      </c>
      <c r="O28" s="129">
        <v>0</v>
      </c>
      <c r="P28" s="129">
        <v>0</v>
      </c>
      <c r="Q28" s="129">
        <v>0</v>
      </c>
      <c r="R28" s="129">
        <v>0</v>
      </c>
      <c r="S28" s="129">
        <v>0</v>
      </c>
      <c r="T28" s="129">
        <v>0</v>
      </c>
      <c r="U28" s="129">
        <v>0</v>
      </c>
      <c r="V28" s="129">
        <v>0</v>
      </c>
      <c r="W28" s="129">
        <v>0</v>
      </c>
      <c r="X28" s="129">
        <v>0</v>
      </c>
      <c r="Y28" s="129">
        <v>0</v>
      </c>
      <c r="Z28" s="129">
        <v>0</v>
      </c>
      <c r="AA28" s="129">
        <v>0</v>
      </c>
      <c r="AB28" s="129">
        <v>0</v>
      </c>
      <c r="AC28" s="129">
        <v>0</v>
      </c>
      <c r="AD28" s="129">
        <v>0</v>
      </c>
      <c r="AE28" s="129">
        <v>0</v>
      </c>
      <c r="AF28" s="129">
        <v>0</v>
      </c>
      <c r="AG28" s="129">
        <v>0</v>
      </c>
      <c r="AH28" s="129">
        <v>0</v>
      </c>
      <c r="AI28" s="129">
        <v>0</v>
      </c>
      <c r="AJ28" s="129">
        <v>0</v>
      </c>
      <c r="AK28" s="129">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29">
        <v>0</v>
      </c>
      <c r="BL28" s="129">
        <v>0</v>
      </c>
      <c r="BM28" s="129">
        <v>0</v>
      </c>
      <c r="BN28" s="129">
        <v>0</v>
      </c>
      <c r="BO28" s="129">
        <v>0</v>
      </c>
      <c r="BP28" s="129">
        <v>0</v>
      </c>
      <c r="BQ28" s="129">
        <v>0</v>
      </c>
      <c r="BR28" s="129">
        <v>0</v>
      </c>
      <c r="BS28" s="129">
        <v>0</v>
      </c>
      <c r="BT28" s="129">
        <v>0</v>
      </c>
      <c r="BU28" s="129">
        <v>0</v>
      </c>
      <c r="BV28" s="129">
        <v>0</v>
      </c>
      <c r="BW28" s="129">
        <v>0</v>
      </c>
      <c r="BX28" s="129">
        <v>0</v>
      </c>
      <c r="BY28" s="129">
        <v>0</v>
      </c>
      <c r="BZ28" s="129">
        <v>0</v>
      </c>
      <c r="CA28" s="129">
        <v>0</v>
      </c>
      <c r="CB28" s="129">
        <v>0</v>
      </c>
      <c r="CC28" s="129">
        <v>0</v>
      </c>
      <c r="CD28" s="129">
        <v>0</v>
      </c>
      <c r="CE28" s="129">
        <v>0</v>
      </c>
      <c r="CF28" s="129">
        <v>0</v>
      </c>
      <c r="CG28" s="129">
        <v>0</v>
      </c>
      <c r="CH28" s="129">
        <v>0</v>
      </c>
      <c r="CI28" s="129">
        <v>0</v>
      </c>
      <c r="CJ28" s="129">
        <v>0</v>
      </c>
      <c r="CK28" s="129">
        <v>0</v>
      </c>
      <c r="CL28" s="129">
        <v>0</v>
      </c>
      <c r="CM28" s="129">
        <v>0</v>
      </c>
      <c r="CN28" s="129">
        <v>0</v>
      </c>
      <c r="CO28" s="129">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c r="DI28" s="129">
        <v>0</v>
      </c>
    </row>
    <row r="29" spans="1:113" ht="19.5" customHeight="1">
      <c r="A29" s="102" t="s">
        <v>36</v>
      </c>
      <c r="B29" s="102" t="s">
        <v>36</v>
      </c>
      <c r="C29" s="102" t="s">
        <v>36</v>
      </c>
      <c r="D29" s="102" t="s">
        <v>342</v>
      </c>
      <c r="E29" s="128">
        <f t="shared" si="0"/>
        <v>12</v>
      </c>
      <c r="F29" s="128">
        <v>0</v>
      </c>
      <c r="G29" s="128">
        <v>0</v>
      </c>
      <c r="H29" s="128">
        <v>0</v>
      </c>
      <c r="I29" s="128">
        <v>0</v>
      </c>
      <c r="J29" s="128">
        <v>0</v>
      </c>
      <c r="K29" s="128">
        <v>0</v>
      </c>
      <c r="L29" s="128">
        <v>0</v>
      </c>
      <c r="M29" s="128">
        <v>0</v>
      </c>
      <c r="N29" s="128">
        <v>0</v>
      </c>
      <c r="O29" s="129">
        <v>0</v>
      </c>
      <c r="P29" s="129">
        <v>0</v>
      </c>
      <c r="Q29" s="129">
        <v>0</v>
      </c>
      <c r="R29" s="129">
        <v>0</v>
      </c>
      <c r="S29" s="129">
        <v>0</v>
      </c>
      <c r="T29" s="129">
        <v>0</v>
      </c>
      <c r="U29" s="129">
        <v>0</v>
      </c>
      <c r="V29" s="129">
        <v>0</v>
      </c>
      <c r="W29" s="129">
        <v>0</v>
      </c>
      <c r="X29" s="129">
        <v>0</v>
      </c>
      <c r="Y29" s="129">
        <v>0</v>
      </c>
      <c r="Z29" s="129">
        <v>0</v>
      </c>
      <c r="AA29" s="129">
        <v>0</v>
      </c>
      <c r="AB29" s="129">
        <v>0</v>
      </c>
      <c r="AC29" s="129">
        <v>0</v>
      </c>
      <c r="AD29" s="129">
        <v>0</v>
      </c>
      <c r="AE29" s="129">
        <v>0</v>
      </c>
      <c r="AF29" s="129">
        <v>0</v>
      </c>
      <c r="AG29" s="129">
        <v>0</v>
      </c>
      <c r="AH29" s="129">
        <v>0</v>
      </c>
      <c r="AI29" s="129">
        <v>0</v>
      </c>
      <c r="AJ29" s="129">
        <v>0</v>
      </c>
      <c r="AK29" s="129">
        <v>0</v>
      </c>
      <c r="AL29" s="129">
        <v>0</v>
      </c>
      <c r="AM29" s="129">
        <v>0</v>
      </c>
      <c r="AN29" s="129">
        <v>0</v>
      </c>
      <c r="AO29" s="129">
        <v>0</v>
      </c>
      <c r="AP29" s="129">
        <v>0</v>
      </c>
      <c r="AQ29" s="129">
        <v>0</v>
      </c>
      <c r="AR29" s="129">
        <v>0</v>
      </c>
      <c r="AS29" s="129">
        <v>0</v>
      </c>
      <c r="AT29" s="129">
        <v>0</v>
      </c>
      <c r="AU29" s="129">
        <v>0</v>
      </c>
      <c r="AV29" s="129">
        <v>12</v>
      </c>
      <c r="AW29" s="129">
        <v>0</v>
      </c>
      <c r="AX29" s="129">
        <v>0</v>
      </c>
      <c r="AY29" s="129">
        <v>0</v>
      </c>
      <c r="AZ29" s="129">
        <v>12</v>
      </c>
      <c r="BA29" s="129">
        <v>0</v>
      </c>
      <c r="BB29" s="129">
        <v>0</v>
      </c>
      <c r="BC29" s="129">
        <v>0</v>
      </c>
      <c r="BD29" s="129">
        <v>0</v>
      </c>
      <c r="BE29" s="129">
        <v>0</v>
      </c>
      <c r="BF29" s="129">
        <v>0</v>
      </c>
      <c r="BG29" s="129">
        <v>0</v>
      </c>
      <c r="BH29" s="129">
        <v>0</v>
      </c>
      <c r="BI29" s="129">
        <v>0</v>
      </c>
      <c r="BJ29" s="129">
        <v>0</v>
      </c>
      <c r="BK29" s="129">
        <v>0</v>
      </c>
      <c r="BL29" s="129">
        <v>0</v>
      </c>
      <c r="BM29" s="129">
        <v>0</v>
      </c>
      <c r="BN29" s="129">
        <v>0</v>
      </c>
      <c r="BO29" s="129">
        <v>0</v>
      </c>
      <c r="BP29" s="129">
        <v>0</v>
      </c>
      <c r="BQ29" s="129">
        <v>0</v>
      </c>
      <c r="BR29" s="129">
        <v>0</v>
      </c>
      <c r="BS29" s="129">
        <v>0</v>
      </c>
      <c r="BT29" s="129">
        <v>0</v>
      </c>
      <c r="BU29" s="129">
        <v>0</v>
      </c>
      <c r="BV29" s="129">
        <v>0</v>
      </c>
      <c r="BW29" s="129">
        <v>0</v>
      </c>
      <c r="BX29" s="129">
        <v>0</v>
      </c>
      <c r="BY29" s="129">
        <v>0</v>
      </c>
      <c r="BZ29" s="129">
        <v>0</v>
      </c>
      <c r="CA29" s="129">
        <v>0</v>
      </c>
      <c r="CB29" s="129">
        <v>0</v>
      </c>
      <c r="CC29" s="129">
        <v>0</v>
      </c>
      <c r="CD29" s="129">
        <v>0</v>
      </c>
      <c r="CE29" s="129">
        <v>0</v>
      </c>
      <c r="CF29" s="129">
        <v>0</v>
      </c>
      <c r="CG29" s="129">
        <v>0</v>
      </c>
      <c r="CH29" s="129">
        <v>0</v>
      </c>
      <c r="CI29" s="129">
        <v>0</v>
      </c>
      <c r="CJ29" s="129">
        <v>0</v>
      </c>
      <c r="CK29" s="129">
        <v>0</v>
      </c>
      <c r="CL29" s="129">
        <v>0</v>
      </c>
      <c r="CM29" s="129">
        <v>0</v>
      </c>
      <c r="CN29" s="129">
        <v>0</v>
      </c>
      <c r="CO29" s="129">
        <v>0</v>
      </c>
      <c r="CP29" s="129">
        <v>0</v>
      </c>
      <c r="CQ29" s="129">
        <v>0</v>
      </c>
      <c r="CR29" s="129">
        <v>0</v>
      </c>
      <c r="CS29" s="129">
        <v>0</v>
      </c>
      <c r="CT29" s="129">
        <v>0</v>
      </c>
      <c r="CU29" s="129">
        <v>0</v>
      </c>
      <c r="CV29" s="129">
        <v>0</v>
      </c>
      <c r="CW29" s="129">
        <v>0</v>
      </c>
      <c r="CX29" s="129">
        <v>0</v>
      </c>
      <c r="CY29" s="129">
        <v>0</v>
      </c>
      <c r="CZ29" s="129">
        <v>0</v>
      </c>
      <c r="DA29" s="129">
        <v>0</v>
      </c>
      <c r="DB29" s="129">
        <v>0</v>
      </c>
      <c r="DC29" s="129">
        <v>0</v>
      </c>
      <c r="DD29" s="129">
        <v>0</v>
      </c>
      <c r="DE29" s="129">
        <v>0</v>
      </c>
      <c r="DF29" s="129">
        <v>0</v>
      </c>
      <c r="DG29" s="129">
        <v>0</v>
      </c>
      <c r="DH29" s="129">
        <v>0</v>
      </c>
      <c r="DI29" s="129">
        <v>0</v>
      </c>
    </row>
    <row r="30" spans="1:113" ht="19.5" customHeight="1">
      <c r="A30" s="102" t="s">
        <v>97</v>
      </c>
      <c r="B30" s="102" t="s">
        <v>83</v>
      </c>
      <c r="C30" s="102" t="s">
        <v>88</v>
      </c>
      <c r="D30" s="102" t="s">
        <v>118</v>
      </c>
      <c r="E30" s="128">
        <f t="shared" si="0"/>
        <v>12</v>
      </c>
      <c r="F30" s="128">
        <v>0</v>
      </c>
      <c r="G30" s="128">
        <v>0</v>
      </c>
      <c r="H30" s="128">
        <v>0</v>
      </c>
      <c r="I30" s="128">
        <v>0</v>
      </c>
      <c r="J30" s="128">
        <v>0</v>
      </c>
      <c r="K30" s="128">
        <v>0</v>
      </c>
      <c r="L30" s="128">
        <v>0</v>
      </c>
      <c r="M30" s="128">
        <v>0</v>
      </c>
      <c r="N30" s="128">
        <v>0</v>
      </c>
      <c r="O30" s="129">
        <v>0</v>
      </c>
      <c r="P30" s="129">
        <v>0</v>
      </c>
      <c r="Q30" s="129">
        <v>0</v>
      </c>
      <c r="R30" s="129">
        <v>0</v>
      </c>
      <c r="S30" s="129">
        <v>0</v>
      </c>
      <c r="T30" s="129">
        <v>0</v>
      </c>
      <c r="U30" s="129">
        <v>0</v>
      </c>
      <c r="V30" s="129">
        <v>0</v>
      </c>
      <c r="W30" s="129">
        <v>0</v>
      </c>
      <c r="X30" s="129">
        <v>0</v>
      </c>
      <c r="Y30" s="129">
        <v>0</v>
      </c>
      <c r="Z30" s="129">
        <v>0</v>
      </c>
      <c r="AA30" s="129">
        <v>0</v>
      </c>
      <c r="AB30" s="129">
        <v>0</v>
      </c>
      <c r="AC30" s="129">
        <v>0</v>
      </c>
      <c r="AD30" s="129">
        <v>0</v>
      </c>
      <c r="AE30" s="129">
        <v>0</v>
      </c>
      <c r="AF30" s="129">
        <v>0</v>
      </c>
      <c r="AG30" s="129">
        <v>0</v>
      </c>
      <c r="AH30" s="129">
        <v>0</v>
      </c>
      <c r="AI30" s="129">
        <v>0</v>
      </c>
      <c r="AJ30" s="129">
        <v>0</v>
      </c>
      <c r="AK30" s="129">
        <v>0</v>
      </c>
      <c r="AL30" s="129">
        <v>0</v>
      </c>
      <c r="AM30" s="129">
        <v>0</v>
      </c>
      <c r="AN30" s="129">
        <v>0</v>
      </c>
      <c r="AO30" s="129">
        <v>0</v>
      </c>
      <c r="AP30" s="129">
        <v>0</v>
      </c>
      <c r="AQ30" s="129">
        <v>0</v>
      </c>
      <c r="AR30" s="129">
        <v>0</v>
      </c>
      <c r="AS30" s="129">
        <v>0</v>
      </c>
      <c r="AT30" s="129">
        <v>0</v>
      </c>
      <c r="AU30" s="129">
        <v>0</v>
      </c>
      <c r="AV30" s="129">
        <v>12</v>
      </c>
      <c r="AW30" s="129">
        <v>0</v>
      </c>
      <c r="AX30" s="129">
        <v>0</v>
      </c>
      <c r="AY30" s="129">
        <v>0</v>
      </c>
      <c r="AZ30" s="129">
        <v>12</v>
      </c>
      <c r="BA30" s="129">
        <v>0</v>
      </c>
      <c r="BB30" s="129">
        <v>0</v>
      </c>
      <c r="BC30" s="129">
        <v>0</v>
      </c>
      <c r="BD30" s="129">
        <v>0</v>
      </c>
      <c r="BE30" s="129">
        <v>0</v>
      </c>
      <c r="BF30" s="129">
        <v>0</v>
      </c>
      <c r="BG30" s="129">
        <v>0</v>
      </c>
      <c r="BH30" s="129">
        <v>0</v>
      </c>
      <c r="BI30" s="129">
        <v>0</v>
      </c>
      <c r="BJ30" s="129">
        <v>0</v>
      </c>
      <c r="BK30" s="129">
        <v>0</v>
      </c>
      <c r="BL30" s="129">
        <v>0</v>
      </c>
      <c r="BM30" s="129">
        <v>0</v>
      </c>
      <c r="BN30" s="129">
        <v>0</v>
      </c>
      <c r="BO30" s="129">
        <v>0</v>
      </c>
      <c r="BP30" s="129">
        <v>0</v>
      </c>
      <c r="BQ30" s="129">
        <v>0</v>
      </c>
      <c r="BR30" s="129">
        <v>0</v>
      </c>
      <c r="BS30" s="129">
        <v>0</v>
      </c>
      <c r="BT30" s="129">
        <v>0</v>
      </c>
      <c r="BU30" s="129">
        <v>0</v>
      </c>
      <c r="BV30" s="129">
        <v>0</v>
      </c>
      <c r="BW30" s="129">
        <v>0</v>
      </c>
      <c r="BX30" s="129">
        <v>0</v>
      </c>
      <c r="BY30" s="129">
        <v>0</v>
      </c>
      <c r="BZ30" s="129">
        <v>0</v>
      </c>
      <c r="CA30" s="129">
        <v>0</v>
      </c>
      <c r="CB30" s="129">
        <v>0</v>
      </c>
      <c r="CC30" s="129">
        <v>0</v>
      </c>
      <c r="CD30" s="129">
        <v>0</v>
      </c>
      <c r="CE30" s="129">
        <v>0</v>
      </c>
      <c r="CF30" s="129">
        <v>0</v>
      </c>
      <c r="CG30" s="129">
        <v>0</v>
      </c>
      <c r="CH30" s="129">
        <v>0</v>
      </c>
      <c r="CI30" s="129">
        <v>0</v>
      </c>
      <c r="CJ30" s="129">
        <v>0</v>
      </c>
      <c r="CK30" s="129">
        <v>0</v>
      </c>
      <c r="CL30" s="129">
        <v>0</v>
      </c>
      <c r="CM30" s="129">
        <v>0</v>
      </c>
      <c r="CN30" s="129">
        <v>0</v>
      </c>
      <c r="CO30" s="129">
        <v>0</v>
      </c>
      <c r="CP30" s="129">
        <v>0</v>
      </c>
      <c r="CQ30" s="129">
        <v>0</v>
      </c>
      <c r="CR30" s="129">
        <v>0</v>
      </c>
      <c r="CS30" s="129">
        <v>0</v>
      </c>
      <c r="CT30" s="129">
        <v>0</v>
      </c>
      <c r="CU30" s="129">
        <v>0</v>
      </c>
      <c r="CV30" s="129">
        <v>0</v>
      </c>
      <c r="CW30" s="129">
        <v>0</v>
      </c>
      <c r="CX30" s="129">
        <v>0</v>
      </c>
      <c r="CY30" s="129">
        <v>0</v>
      </c>
      <c r="CZ30" s="129">
        <v>0</v>
      </c>
      <c r="DA30" s="129">
        <v>0</v>
      </c>
      <c r="DB30" s="129">
        <v>0</v>
      </c>
      <c r="DC30" s="129">
        <v>0</v>
      </c>
      <c r="DD30" s="129">
        <v>0</v>
      </c>
      <c r="DE30" s="129">
        <v>0</v>
      </c>
      <c r="DF30" s="129">
        <v>0</v>
      </c>
      <c r="DG30" s="129">
        <v>0</v>
      </c>
      <c r="DH30" s="129">
        <v>0</v>
      </c>
      <c r="DI30" s="129">
        <v>0</v>
      </c>
    </row>
    <row r="31" spans="1:113" ht="19.5" customHeight="1">
      <c r="A31" s="102" t="s">
        <v>36</v>
      </c>
      <c r="B31" s="102" t="s">
        <v>36</v>
      </c>
      <c r="C31" s="102" t="s">
        <v>36</v>
      </c>
      <c r="D31" s="102" t="s">
        <v>343</v>
      </c>
      <c r="E31" s="128">
        <f t="shared" si="0"/>
        <v>10.28</v>
      </c>
      <c r="F31" s="128">
        <v>0</v>
      </c>
      <c r="G31" s="128">
        <v>0</v>
      </c>
      <c r="H31" s="128">
        <v>0</v>
      </c>
      <c r="I31" s="128">
        <v>0</v>
      </c>
      <c r="J31" s="128">
        <v>0</v>
      </c>
      <c r="K31" s="128">
        <v>0</v>
      </c>
      <c r="L31" s="128">
        <v>0</v>
      </c>
      <c r="M31" s="128">
        <v>0</v>
      </c>
      <c r="N31" s="128">
        <v>0</v>
      </c>
      <c r="O31" s="129">
        <v>0</v>
      </c>
      <c r="P31" s="129">
        <v>0</v>
      </c>
      <c r="Q31" s="129">
        <v>0</v>
      </c>
      <c r="R31" s="129">
        <v>0</v>
      </c>
      <c r="S31" s="129">
        <v>0</v>
      </c>
      <c r="T31" s="129">
        <v>0</v>
      </c>
      <c r="U31" s="129">
        <v>0</v>
      </c>
      <c r="V31" s="129">
        <v>0</v>
      </c>
      <c r="W31" s="129">
        <v>0</v>
      </c>
      <c r="X31" s="129">
        <v>0</v>
      </c>
      <c r="Y31" s="129">
        <v>0</v>
      </c>
      <c r="Z31" s="129">
        <v>0</v>
      </c>
      <c r="AA31" s="129">
        <v>0</v>
      </c>
      <c r="AB31" s="129">
        <v>0</v>
      </c>
      <c r="AC31" s="129">
        <v>0</v>
      </c>
      <c r="AD31" s="129">
        <v>0</v>
      </c>
      <c r="AE31" s="129">
        <v>0</v>
      </c>
      <c r="AF31" s="129">
        <v>0</v>
      </c>
      <c r="AG31" s="129">
        <v>0</v>
      </c>
      <c r="AH31" s="129">
        <v>0</v>
      </c>
      <c r="AI31" s="129">
        <v>0</v>
      </c>
      <c r="AJ31" s="129">
        <v>0</v>
      </c>
      <c r="AK31" s="129">
        <v>0</v>
      </c>
      <c r="AL31" s="129">
        <v>0</v>
      </c>
      <c r="AM31" s="129">
        <v>0</v>
      </c>
      <c r="AN31" s="129">
        <v>0</v>
      </c>
      <c r="AO31" s="129">
        <v>0</v>
      </c>
      <c r="AP31" s="129">
        <v>0</v>
      </c>
      <c r="AQ31" s="129">
        <v>0</v>
      </c>
      <c r="AR31" s="129">
        <v>0</v>
      </c>
      <c r="AS31" s="129">
        <v>0</v>
      </c>
      <c r="AT31" s="129">
        <v>0</v>
      </c>
      <c r="AU31" s="129">
        <v>0</v>
      </c>
      <c r="AV31" s="129">
        <v>10.28</v>
      </c>
      <c r="AW31" s="129">
        <v>0</v>
      </c>
      <c r="AX31" s="129">
        <v>0</v>
      </c>
      <c r="AY31" s="129">
        <v>0</v>
      </c>
      <c r="AZ31" s="129">
        <v>0</v>
      </c>
      <c r="BA31" s="129">
        <v>10.2</v>
      </c>
      <c r="BB31" s="129">
        <v>0</v>
      </c>
      <c r="BC31" s="129">
        <v>0</v>
      </c>
      <c r="BD31" s="129">
        <v>0</v>
      </c>
      <c r="BE31" s="129">
        <v>0.08</v>
      </c>
      <c r="BF31" s="129">
        <v>0</v>
      </c>
      <c r="BG31" s="129">
        <v>0</v>
      </c>
      <c r="BH31" s="129">
        <v>0</v>
      </c>
      <c r="BI31" s="129">
        <v>0</v>
      </c>
      <c r="BJ31" s="129">
        <v>0</v>
      </c>
      <c r="BK31" s="129">
        <v>0</v>
      </c>
      <c r="BL31" s="129">
        <v>0</v>
      </c>
      <c r="BM31" s="129">
        <v>0</v>
      </c>
      <c r="BN31" s="129">
        <v>0</v>
      </c>
      <c r="BO31" s="129">
        <v>0</v>
      </c>
      <c r="BP31" s="129">
        <v>0</v>
      </c>
      <c r="BQ31" s="129">
        <v>0</v>
      </c>
      <c r="BR31" s="129">
        <v>0</v>
      </c>
      <c r="BS31" s="129">
        <v>0</v>
      </c>
      <c r="BT31" s="129">
        <v>0</v>
      </c>
      <c r="BU31" s="129">
        <v>0</v>
      </c>
      <c r="BV31" s="129">
        <v>0</v>
      </c>
      <c r="BW31" s="129">
        <v>0</v>
      </c>
      <c r="BX31" s="129">
        <v>0</v>
      </c>
      <c r="BY31" s="129">
        <v>0</v>
      </c>
      <c r="BZ31" s="129">
        <v>0</v>
      </c>
      <c r="CA31" s="129">
        <v>0</v>
      </c>
      <c r="CB31" s="129">
        <v>0</v>
      </c>
      <c r="CC31" s="129">
        <v>0</v>
      </c>
      <c r="CD31" s="129">
        <v>0</v>
      </c>
      <c r="CE31" s="129">
        <v>0</v>
      </c>
      <c r="CF31" s="129">
        <v>0</v>
      </c>
      <c r="CG31" s="129">
        <v>0</v>
      </c>
      <c r="CH31" s="129">
        <v>0</v>
      </c>
      <c r="CI31" s="129">
        <v>0</v>
      </c>
      <c r="CJ31" s="129">
        <v>0</v>
      </c>
      <c r="CK31" s="129">
        <v>0</v>
      </c>
      <c r="CL31" s="129">
        <v>0</v>
      </c>
      <c r="CM31" s="129">
        <v>0</v>
      </c>
      <c r="CN31" s="129">
        <v>0</v>
      </c>
      <c r="CO31" s="129">
        <v>0</v>
      </c>
      <c r="CP31" s="129">
        <v>0</v>
      </c>
      <c r="CQ31" s="129">
        <v>0</v>
      </c>
      <c r="CR31" s="129">
        <v>0</v>
      </c>
      <c r="CS31" s="129">
        <v>0</v>
      </c>
      <c r="CT31" s="129">
        <v>0</v>
      </c>
      <c r="CU31" s="129">
        <v>0</v>
      </c>
      <c r="CV31" s="129">
        <v>0</v>
      </c>
      <c r="CW31" s="129">
        <v>0</v>
      </c>
      <c r="CX31" s="129">
        <v>0</v>
      </c>
      <c r="CY31" s="129">
        <v>0</v>
      </c>
      <c r="CZ31" s="129">
        <v>0</v>
      </c>
      <c r="DA31" s="129">
        <v>0</v>
      </c>
      <c r="DB31" s="129">
        <v>0</v>
      </c>
      <c r="DC31" s="129">
        <v>0</v>
      </c>
      <c r="DD31" s="129">
        <v>0</v>
      </c>
      <c r="DE31" s="129">
        <v>0</v>
      </c>
      <c r="DF31" s="129">
        <v>0</v>
      </c>
      <c r="DG31" s="129">
        <v>0</v>
      </c>
      <c r="DH31" s="129">
        <v>0</v>
      </c>
      <c r="DI31" s="129">
        <v>0</v>
      </c>
    </row>
    <row r="32" spans="1:113" ht="19.5" customHeight="1">
      <c r="A32" s="102" t="s">
        <v>97</v>
      </c>
      <c r="B32" s="102" t="s">
        <v>92</v>
      </c>
      <c r="C32" s="102" t="s">
        <v>92</v>
      </c>
      <c r="D32" s="102" t="s">
        <v>149</v>
      </c>
      <c r="E32" s="128">
        <f t="shared" si="0"/>
        <v>10.28</v>
      </c>
      <c r="F32" s="128">
        <v>0</v>
      </c>
      <c r="G32" s="128">
        <v>0</v>
      </c>
      <c r="H32" s="128">
        <v>0</v>
      </c>
      <c r="I32" s="128">
        <v>0</v>
      </c>
      <c r="J32" s="128">
        <v>0</v>
      </c>
      <c r="K32" s="128">
        <v>0</v>
      </c>
      <c r="L32" s="128">
        <v>0</v>
      </c>
      <c r="M32" s="128">
        <v>0</v>
      </c>
      <c r="N32" s="128">
        <v>0</v>
      </c>
      <c r="O32" s="129">
        <v>0</v>
      </c>
      <c r="P32" s="129">
        <v>0</v>
      </c>
      <c r="Q32" s="129">
        <v>0</v>
      </c>
      <c r="R32" s="129">
        <v>0</v>
      </c>
      <c r="S32" s="129">
        <v>0</v>
      </c>
      <c r="T32" s="129">
        <v>0</v>
      </c>
      <c r="U32" s="129">
        <v>0</v>
      </c>
      <c r="V32" s="129">
        <v>0</v>
      </c>
      <c r="W32" s="129">
        <v>0</v>
      </c>
      <c r="X32" s="129">
        <v>0</v>
      </c>
      <c r="Y32" s="129">
        <v>0</v>
      </c>
      <c r="Z32" s="129">
        <v>0</v>
      </c>
      <c r="AA32" s="129">
        <v>0</v>
      </c>
      <c r="AB32" s="129">
        <v>0</v>
      </c>
      <c r="AC32" s="129">
        <v>0</v>
      </c>
      <c r="AD32" s="129">
        <v>0</v>
      </c>
      <c r="AE32" s="129">
        <v>0</v>
      </c>
      <c r="AF32" s="129">
        <v>0</v>
      </c>
      <c r="AG32" s="129">
        <v>0</v>
      </c>
      <c r="AH32" s="129">
        <v>0</v>
      </c>
      <c r="AI32" s="129">
        <v>0</v>
      </c>
      <c r="AJ32" s="129">
        <v>0</v>
      </c>
      <c r="AK32" s="129">
        <v>0</v>
      </c>
      <c r="AL32" s="129">
        <v>0</v>
      </c>
      <c r="AM32" s="129">
        <v>0</v>
      </c>
      <c r="AN32" s="129">
        <v>0</v>
      </c>
      <c r="AO32" s="129">
        <v>0</v>
      </c>
      <c r="AP32" s="129">
        <v>0</v>
      </c>
      <c r="AQ32" s="129">
        <v>0</v>
      </c>
      <c r="AR32" s="129">
        <v>0</v>
      </c>
      <c r="AS32" s="129">
        <v>0</v>
      </c>
      <c r="AT32" s="129">
        <v>0</v>
      </c>
      <c r="AU32" s="129">
        <v>0</v>
      </c>
      <c r="AV32" s="129">
        <v>10.28</v>
      </c>
      <c r="AW32" s="129">
        <v>0</v>
      </c>
      <c r="AX32" s="129">
        <v>0</v>
      </c>
      <c r="AY32" s="129">
        <v>0</v>
      </c>
      <c r="AZ32" s="129">
        <v>0</v>
      </c>
      <c r="BA32" s="129">
        <v>10.2</v>
      </c>
      <c r="BB32" s="129">
        <v>0</v>
      </c>
      <c r="BC32" s="129">
        <v>0</v>
      </c>
      <c r="BD32" s="129">
        <v>0</v>
      </c>
      <c r="BE32" s="129">
        <v>0.08</v>
      </c>
      <c r="BF32" s="129">
        <v>0</v>
      </c>
      <c r="BG32" s="129">
        <v>0</v>
      </c>
      <c r="BH32" s="129">
        <v>0</v>
      </c>
      <c r="BI32" s="129">
        <v>0</v>
      </c>
      <c r="BJ32" s="129">
        <v>0</v>
      </c>
      <c r="BK32" s="129">
        <v>0</v>
      </c>
      <c r="BL32" s="129">
        <v>0</v>
      </c>
      <c r="BM32" s="129">
        <v>0</v>
      </c>
      <c r="BN32" s="129">
        <v>0</v>
      </c>
      <c r="BO32" s="129">
        <v>0</v>
      </c>
      <c r="BP32" s="129">
        <v>0</v>
      </c>
      <c r="BQ32" s="129">
        <v>0</v>
      </c>
      <c r="BR32" s="129">
        <v>0</v>
      </c>
      <c r="BS32" s="129">
        <v>0</v>
      </c>
      <c r="BT32" s="129">
        <v>0</v>
      </c>
      <c r="BU32" s="129">
        <v>0</v>
      </c>
      <c r="BV32" s="129">
        <v>0</v>
      </c>
      <c r="BW32" s="129">
        <v>0</v>
      </c>
      <c r="BX32" s="129">
        <v>0</v>
      </c>
      <c r="BY32" s="129">
        <v>0</v>
      </c>
      <c r="BZ32" s="129">
        <v>0</v>
      </c>
      <c r="CA32" s="129">
        <v>0</v>
      </c>
      <c r="CB32" s="129">
        <v>0</v>
      </c>
      <c r="CC32" s="129">
        <v>0</v>
      </c>
      <c r="CD32" s="129">
        <v>0</v>
      </c>
      <c r="CE32" s="129">
        <v>0</v>
      </c>
      <c r="CF32" s="129">
        <v>0</v>
      </c>
      <c r="CG32" s="129">
        <v>0</v>
      </c>
      <c r="CH32" s="129">
        <v>0</v>
      </c>
      <c r="CI32" s="129">
        <v>0</v>
      </c>
      <c r="CJ32" s="129">
        <v>0</v>
      </c>
      <c r="CK32" s="129">
        <v>0</v>
      </c>
      <c r="CL32" s="129">
        <v>0</v>
      </c>
      <c r="CM32" s="129">
        <v>0</v>
      </c>
      <c r="CN32" s="129">
        <v>0</v>
      </c>
      <c r="CO32" s="129">
        <v>0</v>
      </c>
      <c r="CP32" s="129">
        <v>0</v>
      </c>
      <c r="CQ32" s="129">
        <v>0</v>
      </c>
      <c r="CR32" s="129">
        <v>0</v>
      </c>
      <c r="CS32" s="129">
        <v>0</v>
      </c>
      <c r="CT32" s="129">
        <v>0</v>
      </c>
      <c r="CU32" s="129">
        <v>0</v>
      </c>
      <c r="CV32" s="129">
        <v>0</v>
      </c>
      <c r="CW32" s="129">
        <v>0</v>
      </c>
      <c r="CX32" s="129">
        <v>0</v>
      </c>
      <c r="CY32" s="129">
        <v>0</v>
      </c>
      <c r="CZ32" s="129">
        <v>0</v>
      </c>
      <c r="DA32" s="129">
        <v>0</v>
      </c>
      <c r="DB32" s="129">
        <v>0</v>
      </c>
      <c r="DC32" s="129">
        <v>0</v>
      </c>
      <c r="DD32" s="129">
        <v>0</v>
      </c>
      <c r="DE32" s="129">
        <v>0</v>
      </c>
      <c r="DF32" s="129">
        <v>0</v>
      </c>
      <c r="DG32" s="129">
        <v>0</v>
      </c>
      <c r="DH32" s="129">
        <v>0</v>
      </c>
      <c r="DI32" s="129">
        <v>0</v>
      </c>
    </row>
    <row r="33" spans="1:113" ht="19.5" customHeight="1">
      <c r="A33" s="102" t="s">
        <v>36</v>
      </c>
      <c r="B33" s="102" t="s">
        <v>36</v>
      </c>
      <c r="C33" s="102" t="s">
        <v>36</v>
      </c>
      <c r="D33" s="102" t="s">
        <v>344</v>
      </c>
      <c r="E33" s="128">
        <f t="shared" si="0"/>
        <v>1023.5</v>
      </c>
      <c r="F33" s="128">
        <v>1023.5</v>
      </c>
      <c r="G33" s="128">
        <v>0</v>
      </c>
      <c r="H33" s="128">
        <v>0</v>
      </c>
      <c r="I33" s="128">
        <v>0</v>
      </c>
      <c r="J33" s="128">
        <v>0</v>
      </c>
      <c r="K33" s="128">
        <v>0</v>
      </c>
      <c r="L33" s="128">
        <v>0</v>
      </c>
      <c r="M33" s="128">
        <v>0</v>
      </c>
      <c r="N33" s="128">
        <v>1023.5</v>
      </c>
      <c r="O33" s="129">
        <v>0</v>
      </c>
      <c r="P33" s="129">
        <v>0</v>
      </c>
      <c r="Q33" s="129">
        <v>0</v>
      </c>
      <c r="R33" s="129">
        <v>0</v>
      </c>
      <c r="S33" s="129">
        <v>0</v>
      </c>
      <c r="T33" s="129">
        <v>0</v>
      </c>
      <c r="U33" s="129">
        <v>0</v>
      </c>
      <c r="V33" s="129">
        <v>0</v>
      </c>
      <c r="W33" s="129">
        <v>0</v>
      </c>
      <c r="X33" s="129">
        <v>0</v>
      </c>
      <c r="Y33" s="129">
        <v>0</v>
      </c>
      <c r="Z33" s="129">
        <v>0</v>
      </c>
      <c r="AA33" s="129">
        <v>0</v>
      </c>
      <c r="AB33" s="129">
        <v>0</v>
      </c>
      <c r="AC33" s="129">
        <v>0</v>
      </c>
      <c r="AD33" s="129">
        <v>0</v>
      </c>
      <c r="AE33" s="129">
        <v>0</v>
      </c>
      <c r="AF33" s="129">
        <v>0</v>
      </c>
      <c r="AG33" s="129">
        <v>0</v>
      </c>
      <c r="AH33" s="129">
        <v>0</v>
      </c>
      <c r="AI33" s="129">
        <v>0</v>
      </c>
      <c r="AJ33" s="129">
        <v>0</v>
      </c>
      <c r="AK33" s="129">
        <v>0</v>
      </c>
      <c r="AL33" s="129">
        <v>0</v>
      </c>
      <c r="AM33" s="129">
        <v>0</v>
      </c>
      <c r="AN33" s="129">
        <v>0</v>
      </c>
      <c r="AO33" s="129">
        <v>0</v>
      </c>
      <c r="AP33" s="129">
        <v>0</v>
      </c>
      <c r="AQ33" s="129">
        <v>0</v>
      </c>
      <c r="AR33" s="129">
        <v>0</v>
      </c>
      <c r="AS33" s="129">
        <v>0</v>
      </c>
      <c r="AT33" s="129">
        <v>0</v>
      </c>
      <c r="AU33" s="129">
        <v>0</v>
      </c>
      <c r="AV33" s="129">
        <v>0</v>
      </c>
      <c r="AW33" s="129">
        <v>0</v>
      </c>
      <c r="AX33" s="129">
        <v>0</v>
      </c>
      <c r="AY33" s="129">
        <v>0</v>
      </c>
      <c r="AZ33" s="129">
        <v>0</v>
      </c>
      <c r="BA33" s="129">
        <v>0</v>
      </c>
      <c r="BB33" s="129">
        <v>0</v>
      </c>
      <c r="BC33" s="129">
        <v>0</v>
      </c>
      <c r="BD33" s="129">
        <v>0</v>
      </c>
      <c r="BE33" s="129">
        <v>0</v>
      </c>
      <c r="BF33" s="129">
        <v>0</v>
      </c>
      <c r="BG33" s="129">
        <v>0</v>
      </c>
      <c r="BH33" s="129">
        <v>0</v>
      </c>
      <c r="BI33" s="129">
        <v>0</v>
      </c>
      <c r="BJ33" s="129">
        <v>0</v>
      </c>
      <c r="BK33" s="129">
        <v>0</v>
      </c>
      <c r="BL33" s="129">
        <v>0</v>
      </c>
      <c r="BM33" s="129">
        <v>0</v>
      </c>
      <c r="BN33" s="129">
        <v>0</v>
      </c>
      <c r="BO33" s="129">
        <v>0</v>
      </c>
      <c r="BP33" s="129">
        <v>0</v>
      </c>
      <c r="BQ33" s="129">
        <v>0</v>
      </c>
      <c r="BR33" s="129">
        <v>0</v>
      </c>
      <c r="BS33" s="129">
        <v>0</v>
      </c>
      <c r="BT33" s="129">
        <v>0</v>
      </c>
      <c r="BU33" s="129">
        <v>0</v>
      </c>
      <c r="BV33" s="129">
        <v>0</v>
      </c>
      <c r="BW33" s="129">
        <v>0</v>
      </c>
      <c r="BX33" s="129">
        <v>0</v>
      </c>
      <c r="BY33" s="129">
        <v>0</v>
      </c>
      <c r="BZ33" s="129">
        <v>0</v>
      </c>
      <c r="CA33" s="129">
        <v>0</v>
      </c>
      <c r="CB33" s="129">
        <v>0</v>
      </c>
      <c r="CC33" s="129">
        <v>0</v>
      </c>
      <c r="CD33" s="129">
        <v>0</v>
      </c>
      <c r="CE33" s="129">
        <v>0</v>
      </c>
      <c r="CF33" s="129">
        <v>0</v>
      </c>
      <c r="CG33" s="129">
        <v>0</v>
      </c>
      <c r="CH33" s="129">
        <v>0</v>
      </c>
      <c r="CI33" s="129">
        <v>0</v>
      </c>
      <c r="CJ33" s="129">
        <v>0</v>
      </c>
      <c r="CK33" s="129">
        <v>0</v>
      </c>
      <c r="CL33" s="129">
        <v>0</v>
      </c>
      <c r="CM33" s="129">
        <v>0</v>
      </c>
      <c r="CN33" s="129">
        <v>0</v>
      </c>
      <c r="CO33" s="129">
        <v>0</v>
      </c>
      <c r="CP33" s="129">
        <v>0</v>
      </c>
      <c r="CQ33" s="129">
        <v>0</v>
      </c>
      <c r="CR33" s="129">
        <v>0</v>
      </c>
      <c r="CS33" s="129">
        <v>0</v>
      </c>
      <c r="CT33" s="129">
        <v>0</v>
      </c>
      <c r="CU33" s="129">
        <v>0</v>
      </c>
      <c r="CV33" s="129">
        <v>0</v>
      </c>
      <c r="CW33" s="129">
        <v>0</v>
      </c>
      <c r="CX33" s="129">
        <v>0</v>
      </c>
      <c r="CY33" s="129">
        <v>0</v>
      </c>
      <c r="CZ33" s="129">
        <v>0</v>
      </c>
      <c r="DA33" s="129">
        <v>0</v>
      </c>
      <c r="DB33" s="129">
        <v>0</v>
      </c>
      <c r="DC33" s="129">
        <v>0</v>
      </c>
      <c r="DD33" s="129">
        <v>0</v>
      </c>
      <c r="DE33" s="129">
        <v>0</v>
      </c>
      <c r="DF33" s="129">
        <v>0</v>
      </c>
      <c r="DG33" s="129">
        <v>0</v>
      </c>
      <c r="DH33" s="129">
        <v>0</v>
      </c>
      <c r="DI33" s="129">
        <v>0</v>
      </c>
    </row>
    <row r="34" spans="1:113" ht="19.5" customHeight="1">
      <c r="A34" s="102" t="s">
        <v>36</v>
      </c>
      <c r="B34" s="102" t="s">
        <v>36</v>
      </c>
      <c r="C34" s="102" t="s">
        <v>36</v>
      </c>
      <c r="D34" s="102" t="s">
        <v>345</v>
      </c>
      <c r="E34" s="128">
        <f t="shared" si="0"/>
        <v>1023.5</v>
      </c>
      <c r="F34" s="128">
        <v>1023.5</v>
      </c>
      <c r="G34" s="128">
        <v>0</v>
      </c>
      <c r="H34" s="128">
        <v>0</v>
      </c>
      <c r="I34" s="128">
        <v>0</v>
      </c>
      <c r="J34" s="128">
        <v>0</v>
      </c>
      <c r="K34" s="128">
        <v>0</v>
      </c>
      <c r="L34" s="128">
        <v>0</v>
      </c>
      <c r="M34" s="128">
        <v>0</v>
      </c>
      <c r="N34" s="128">
        <v>1023.5</v>
      </c>
      <c r="O34" s="129">
        <v>0</v>
      </c>
      <c r="P34" s="129">
        <v>0</v>
      </c>
      <c r="Q34" s="129">
        <v>0</v>
      </c>
      <c r="R34" s="129">
        <v>0</v>
      </c>
      <c r="S34" s="129">
        <v>0</v>
      </c>
      <c r="T34" s="129">
        <v>0</v>
      </c>
      <c r="U34" s="129">
        <v>0</v>
      </c>
      <c r="V34" s="129">
        <v>0</v>
      </c>
      <c r="W34" s="129">
        <v>0</v>
      </c>
      <c r="X34" s="129">
        <v>0</v>
      </c>
      <c r="Y34" s="129">
        <v>0</v>
      </c>
      <c r="Z34" s="129">
        <v>0</v>
      </c>
      <c r="AA34" s="129">
        <v>0</v>
      </c>
      <c r="AB34" s="129">
        <v>0</v>
      </c>
      <c r="AC34" s="129">
        <v>0</v>
      </c>
      <c r="AD34" s="129">
        <v>0</v>
      </c>
      <c r="AE34" s="129">
        <v>0</v>
      </c>
      <c r="AF34" s="129">
        <v>0</v>
      </c>
      <c r="AG34" s="129">
        <v>0</v>
      </c>
      <c r="AH34" s="129">
        <v>0</v>
      </c>
      <c r="AI34" s="129">
        <v>0</v>
      </c>
      <c r="AJ34" s="129">
        <v>0</v>
      </c>
      <c r="AK34" s="129">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29">
        <v>0</v>
      </c>
      <c r="BL34" s="129">
        <v>0</v>
      </c>
      <c r="BM34" s="129">
        <v>0</v>
      </c>
      <c r="BN34" s="129">
        <v>0</v>
      </c>
      <c r="BO34" s="129">
        <v>0</v>
      </c>
      <c r="BP34" s="129">
        <v>0</v>
      </c>
      <c r="BQ34" s="129">
        <v>0</v>
      </c>
      <c r="BR34" s="129">
        <v>0</v>
      </c>
      <c r="BS34" s="129">
        <v>0</v>
      </c>
      <c r="BT34" s="129">
        <v>0</v>
      </c>
      <c r="BU34" s="129">
        <v>0</v>
      </c>
      <c r="BV34" s="129">
        <v>0</v>
      </c>
      <c r="BW34" s="129">
        <v>0</v>
      </c>
      <c r="BX34" s="129">
        <v>0</v>
      </c>
      <c r="BY34" s="129">
        <v>0</v>
      </c>
      <c r="BZ34" s="129">
        <v>0</v>
      </c>
      <c r="CA34" s="129">
        <v>0</v>
      </c>
      <c r="CB34" s="129">
        <v>0</v>
      </c>
      <c r="CC34" s="129">
        <v>0</v>
      </c>
      <c r="CD34" s="129">
        <v>0</v>
      </c>
      <c r="CE34" s="129">
        <v>0</v>
      </c>
      <c r="CF34" s="129">
        <v>0</v>
      </c>
      <c r="CG34" s="129">
        <v>0</v>
      </c>
      <c r="CH34" s="129">
        <v>0</v>
      </c>
      <c r="CI34" s="129">
        <v>0</v>
      </c>
      <c r="CJ34" s="129">
        <v>0</v>
      </c>
      <c r="CK34" s="129">
        <v>0</v>
      </c>
      <c r="CL34" s="129">
        <v>0</v>
      </c>
      <c r="CM34" s="129">
        <v>0</v>
      </c>
      <c r="CN34" s="129">
        <v>0</v>
      </c>
      <c r="CO34" s="129">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c r="DI34" s="129">
        <v>0</v>
      </c>
    </row>
    <row r="35" spans="1:113" ht="19.5" customHeight="1">
      <c r="A35" s="102" t="s">
        <v>103</v>
      </c>
      <c r="B35" s="102" t="s">
        <v>104</v>
      </c>
      <c r="C35" s="102" t="s">
        <v>90</v>
      </c>
      <c r="D35" s="102" t="s">
        <v>105</v>
      </c>
      <c r="E35" s="128">
        <f t="shared" si="0"/>
        <v>1023.5</v>
      </c>
      <c r="F35" s="128">
        <v>1023.5</v>
      </c>
      <c r="G35" s="128">
        <v>0</v>
      </c>
      <c r="H35" s="128">
        <v>0</v>
      </c>
      <c r="I35" s="128">
        <v>0</v>
      </c>
      <c r="J35" s="128">
        <v>0</v>
      </c>
      <c r="K35" s="128">
        <v>0</v>
      </c>
      <c r="L35" s="128">
        <v>0</v>
      </c>
      <c r="M35" s="128">
        <v>0</v>
      </c>
      <c r="N35" s="128">
        <v>1023.5</v>
      </c>
      <c r="O35" s="129">
        <v>0</v>
      </c>
      <c r="P35" s="129">
        <v>0</v>
      </c>
      <c r="Q35" s="129">
        <v>0</v>
      </c>
      <c r="R35" s="129">
        <v>0</v>
      </c>
      <c r="S35" s="129">
        <v>0</v>
      </c>
      <c r="T35" s="129">
        <v>0</v>
      </c>
      <c r="U35" s="129">
        <v>0</v>
      </c>
      <c r="V35" s="129">
        <v>0</v>
      </c>
      <c r="W35" s="129">
        <v>0</v>
      </c>
      <c r="X35" s="129">
        <v>0</v>
      </c>
      <c r="Y35" s="129">
        <v>0</v>
      </c>
      <c r="Z35" s="129">
        <v>0</v>
      </c>
      <c r="AA35" s="129">
        <v>0</v>
      </c>
      <c r="AB35" s="129">
        <v>0</v>
      </c>
      <c r="AC35" s="129">
        <v>0</v>
      </c>
      <c r="AD35" s="129">
        <v>0</v>
      </c>
      <c r="AE35" s="129">
        <v>0</v>
      </c>
      <c r="AF35" s="129">
        <v>0</v>
      </c>
      <c r="AG35" s="129">
        <v>0</v>
      </c>
      <c r="AH35" s="129">
        <v>0</v>
      </c>
      <c r="AI35" s="129">
        <v>0</v>
      </c>
      <c r="AJ35" s="129">
        <v>0</v>
      </c>
      <c r="AK35" s="129">
        <v>0</v>
      </c>
      <c r="AL35" s="129">
        <v>0</v>
      </c>
      <c r="AM35" s="129">
        <v>0</v>
      </c>
      <c r="AN35" s="129">
        <v>0</v>
      </c>
      <c r="AO35" s="129">
        <v>0</v>
      </c>
      <c r="AP35" s="129">
        <v>0</v>
      </c>
      <c r="AQ35" s="129">
        <v>0</v>
      </c>
      <c r="AR35" s="129">
        <v>0</v>
      </c>
      <c r="AS35" s="129">
        <v>0</v>
      </c>
      <c r="AT35" s="129">
        <v>0</v>
      </c>
      <c r="AU35" s="129">
        <v>0</v>
      </c>
      <c r="AV35" s="129">
        <v>0</v>
      </c>
      <c r="AW35" s="129">
        <v>0</v>
      </c>
      <c r="AX35" s="129">
        <v>0</v>
      </c>
      <c r="AY35" s="129">
        <v>0</v>
      </c>
      <c r="AZ35" s="129">
        <v>0</v>
      </c>
      <c r="BA35" s="129">
        <v>0</v>
      </c>
      <c r="BB35" s="129">
        <v>0</v>
      </c>
      <c r="BC35" s="129">
        <v>0</v>
      </c>
      <c r="BD35" s="129">
        <v>0</v>
      </c>
      <c r="BE35" s="129">
        <v>0</v>
      </c>
      <c r="BF35" s="129">
        <v>0</v>
      </c>
      <c r="BG35" s="129">
        <v>0</v>
      </c>
      <c r="BH35" s="129">
        <v>0</v>
      </c>
      <c r="BI35" s="129">
        <v>0</v>
      </c>
      <c r="BJ35" s="129">
        <v>0</v>
      </c>
      <c r="BK35" s="129">
        <v>0</v>
      </c>
      <c r="BL35" s="129">
        <v>0</v>
      </c>
      <c r="BM35" s="129">
        <v>0</v>
      </c>
      <c r="BN35" s="129">
        <v>0</v>
      </c>
      <c r="BO35" s="129">
        <v>0</v>
      </c>
      <c r="BP35" s="129">
        <v>0</v>
      </c>
      <c r="BQ35" s="129">
        <v>0</v>
      </c>
      <c r="BR35" s="129">
        <v>0</v>
      </c>
      <c r="BS35" s="129">
        <v>0</v>
      </c>
      <c r="BT35" s="129">
        <v>0</v>
      </c>
      <c r="BU35" s="129">
        <v>0</v>
      </c>
      <c r="BV35" s="129">
        <v>0</v>
      </c>
      <c r="BW35" s="129">
        <v>0</v>
      </c>
      <c r="BX35" s="129">
        <v>0</v>
      </c>
      <c r="BY35" s="129">
        <v>0</v>
      </c>
      <c r="BZ35" s="129">
        <v>0</v>
      </c>
      <c r="CA35" s="129">
        <v>0</v>
      </c>
      <c r="CB35" s="129">
        <v>0</v>
      </c>
      <c r="CC35" s="129">
        <v>0</v>
      </c>
      <c r="CD35" s="129">
        <v>0</v>
      </c>
      <c r="CE35" s="129">
        <v>0</v>
      </c>
      <c r="CF35" s="129">
        <v>0</v>
      </c>
      <c r="CG35" s="129">
        <v>0</v>
      </c>
      <c r="CH35" s="129">
        <v>0</v>
      </c>
      <c r="CI35" s="129">
        <v>0</v>
      </c>
      <c r="CJ35" s="129">
        <v>0</v>
      </c>
      <c r="CK35" s="129">
        <v>0</v>
      </c>
      <c r="CL35" s="129">
        <v>0</v>
      </c>
      <c r="CM35" s="129">
        <v>0</v>
      </c>
      <c r="CN35" s="129">
        <v>0</v>
      </c>
      <c r="CO35" s="129">
        <v>0</v>
      </c>
      <c r="CP35" s="129">
        <v>0</v>
      </c>
      <c r="CQ35" s="129">
        <v>0</v>
      </c>
      <c r="CR35" s="129">
        <v>0</v>
      </c>
      <c r="CS35" s="129">
        <v>0</v>
      </c>
      <c r="CT35" s="129">
        <v>0</v>
      </c>
      <c r="CU35" s="129">
        <v>0</v>
      </c>
      <c r="CV35" s="129">
        <v>0</v>
      </c>
      <c r="CW35" s="129">
        <v>0</v>
      </c>
      <c r="CX35" s="129">
        <v>0</v>
      </c>
      <c r="CY35" s="129">
        <v>0</v>
      </c>
      <c r="CZ35" s="129">
        <v>0</v>
      </c>
      <c r="DA35" s="129">
        <v>0</v>
      </c>
      <c r="DB35" s="129">
        <v>0</v>
      </c>
      <c r="DC35" s="129">
        <v>0</v>
      </c>
      <c r="DD35" s="129">
        <v>0</v>
      </c>
      <c r="DE35" s="129">
        <v>0</v>
      </c>
      <c r="DF35" s="129">
        <v>0</v>
      </c>
      <c r="DG35" s="129">
        <v>0</v>
      </c>
      <c r="DH35" s="129">
        <v>0</v>
      </c>
      <c r="DI35" s="129">
        <v>0</v>
      </c>
    </row>
    <row r="36" spans="1:113" ht="19.5" customHeight="1">
      <c r="A36" s="102" t="s">
        <v>36</v>
      </c>
      <c r="B36" s="102" t="s">
        <v>36</v>
      </c>
      <c r="C36" s="102" t="s">
        <v>36</v>
      </c>
      <c r="D36" s="102" t="s">
        <v>346</v>
      </c>
      <c r="E36" s="128">
        <f t="shared" si="0"/>
        <v>2236</v>
      </c>
      <c r="F36" s="128">
        <v>0</v>
      </c>
      <c r="G36" s="128">
        <v>0</v>
      </c>
      <c r="H36" s="128">
        <v>0</v>
      </c>
      <c r="I36" s="128">
        <v>0</v>
      </c>
      <c r="J36" s="128">
        <v>0</v>
      </c>
      <c r="K36" s="128">
        <v>0</v>
      </c>
      <c r="L36" s="128">
        <v>0</v>
      </c>
      <c r="M36" s="128">
        <v>0</v>
      </c>
      <c r="N36" s="128">
        <v>0</v>
      </c>
      <c r="O36" s="129">
        <v>0</v>
      </c>
      <c r="P36" s="129">
        <v>0</v>
      </c>
      <c r="Q36" s="129">
        <v>0</v>
      </c>
      <c r="R36" s="129">
        <v>0</v>
      </c>
      <c r="S36" s="129">
        <v>0</v>
      </c>
      <c r="T36" s="129">
        <v>48</v>
      </c>
      <c r="U36" s="129">
        <v>0</v>
      </c>
      <c r="V36" s="129">
        <v>1.5</v>
      </c>
      <c r="W36" s="129">
        <v>0</v>
      </c>
      <c r="X36" s="129">
        <v>0</v>
      </c>
      <c r="Y36" s="129">
        <v>0</v>
      </c>
      <c r="Z36" s="129">
        <v>0</v>
      </c>
      <c r="AA36" s="129">
        <v>0</v>
      </c>
      <c r="AB36" s="129">
        <v>0</v>
      </c>
      <c r="AC36" s="129">
        <v>0</v>
      </c>
      <c r="AD36" s="129">
        <v>4.35</v>
      </c>
      <c r="AE36" s="129">
        <v>0</v>
      </c>
      <c r="AF36" s="129">
        <v>0</v>
      </c>
      <c r="AG36" s="129">
        <v>0</v>
      </c>
      <c r="AH36" s="129">
        <v>0</v>
      </c>
      <c r="AI36" s="129">
        <v>0</v>
      </c>
      <c r="AJ36" s="129">
        <v>0</v>
      </c>
      <c r="AK36" s="129">
        <v>24.95</v>
      </c>
      <c r="AL36" s="129">
        <v>0</v>
      </c>
      <c r="AM36" s="129">
        <v>3.45</v>
      </c>
      <c r="AN36" s="129">
        <v>6</v>
      </c>
      <c r="AO36" s="129">
        <v>5.75</v>
      </c>
      <c r="AP36" s="129">
        <v>0</v>
      </c>
      <c r="AQ36" s="129">
        <v>0</v>
      </c>
      <c r="AR36" s="129">
        <v>0</v>
      </c>
      <c r="AS36" s="129">
        <v>0</v>
      </c>
      <c r="AT36" s="129">
        <v>0</v>
      </c>
      <c r="AU36" s="129">
        <v>2</v>
      </c>
      <c r="AV36" s="129">
        <v>0</v>
      </c>
      <c r="AW36" s="129">
        <v>0</v>
      </c>
      <c r="AX36" s="129">
        <v>0</v>
      </c>
      <c r="AY36" s="129">
        <v>0</v>
      </c>
      <c r="AZ36" s="129">
        <v>0</v>
      </c>
      <c r="BA36" s="129">
        <v>0</v>
      </c>
      <c r="BB36" s="129">
        <v>0</v>
      </c>
      <c r="BC36" s="129">
        <v>0</v>
      </c>
      <c r="BD36" s="129">
        <v>0</v>
      </c>
      <c r="BE36" s="129">
        <v>0</v>
      </c>
      <c r="BF36" s="129">
        <v>0</v>
      </c>
      <c r="BG36" s="129">
        <v>0</v>
      </c>
      <c r="BH36" s="129">
        <v>0</v>
      </c>
      <c r="BI36" s="129">
        <v>0</v>
      </c>
      <c r="BJ36" s="129">
        <v>0</v>
      </c>
      <c r="BK36" s="129">
        <v>0</v>
      </c>
      <c r="BL36" s="129">
        <v>0</v>
      </c>
      <c r="BM36" s="129">
        <v>267</v>
      </c>
      <c r="BN36" s="129">
        <v>0</v>
      </c>
      <c r="BO36" s="129">
        <v>0</v>
      </c>
      <c r="BP36" s="129">
        <v>0</v>
      </c>
      <c r="BQ36" s="129">
        <v>0</v>
      </c>
      <c r="BR36" s="129">
        <v>0</v>
      </c>
      <c r="BS36" s="129">
        <v>0</v>
      </c>
      <c r="BT36" s="129">
        <v>0</v>
      </c>
      <c r="BU36" s="129">
        <v>0</v>
      </c>
      <c r="BV36" s="129">
        <v>0</v>
      </c>
      <c r="BW36" s="129">
        <v>0</v>
      </c>
      <c r="BX36" s="129">
        <v>0</v>
      </c>
      <c r="BY36" s="129">
        <v>267</v>
      </c>
      <c r="BZ36" s="129">
        <v>1921</v>
      </c>
      <c r="CA36" s="129">
        <v>0</v>
      </c>
      <c r="CB36" s="129">
        <v>0</v>
      </c>
      <c r="CC36" s="129">
        <v>0</v>
      </c>
      <c r="CD36" s="129">
        <v>0</v>
      </c>
      <c r="CE36" s="129">
        <v>0</v>
      </c>
      <c r="CF36" s="129">
        <v>0</v>
      </c>
      <c r="CG36" s="129">
        <v>0</v>
      </c>
      <c r="CH36" s="129">
        <v>0</v>
      </c>
      <c r="CI36" s="129">
        <v>0</v>
      </c>
      <c r="CJ36" s="129">
        <v>0</v>
      </c>
      <c r="CK36" s="129">
        <v>0</v>
      </c>
      <c r="CL36" s="129">
        <v>0</v>
      </c>
      <c r="CM36" s="129">
        <v>0</v>
      </c>
      <c r="CN36" s="129">
        <v>0</v>
      </c>
      <c r="CO36" s="129">
        <v>0</v>
      </c>
      <c r="CP36" s="129">
        <v>0</v>
      </c>
      <c r="CQ36" s="129">
        <v>1921</v>
      </c>
      <c r="CR36" s="129">
        <v>0</v>
      </c>
      <c r="CS36" s="129">
        <v>0</v>
      </c>
      <c r="CT36" s="129">
        <v>0</v>
      </c>
      <c r="CU36" s="129">
        <v>0</v>
      </c>
      <c r="CV36" s="129">
        <v>0</v>
      </c>
      <c r="CW36" s="129">
        <v>0</v>
      </c>
      <c r="CX36" s="129">
        <v>0</v>
      </c>
      <c r="CY36" s="129">
        <v>0</v>
      </c>
      <c r="CZ36" s="129">
        <v>0</v>
      </c>
      <c r="DA36" s="129">
        <v>0</v>
      </c>
      <c r="DB36" s="129">
        <v>0</v>
      </c>
      <c r="DC36" s="129">
        <v>0</v>
      </c>
      <c r="DD36" s="129">
        <v>0</v>
      </c>
      <c r="DE36" s="129">
        <v>0</v>
      </c>
      <c r="DF36" s="129">
        <v>0</v>
      </c>
      <c r="DG36" s="129">
        <v>0</v>
      </c>
      <c r="DH36" s="129">
        <v>0</v>
      </c>
      <c r="DI36" s="129">
        <v>0</v>
      </c>
    </row>
    <row r="37" spans="1:113" ht="19.5" customHeight="1">
      <c r="A37" s="102" t="s">
        <v>36</v>
      </c>
      <c r="B37" s="102" t="s">
        <v>36</v>
      </c>
      <c r="C37" s="102" t="s">
        <v>36</v>
      </c>
      <c r="D37" s="102" t="s">
        <v>347</v>
      </c>
      <c r="E37" s="128">
        <f t="shared" si="0"/>
        <v>2236</v>
      </c>
      <c r="F37" s="128">
        <v>0</v>
      </c>
      <c r="G37" s="128">
        <v>0</v>
      </c>
      <c r="H37" s="128">
        <v>0</v>
      </c>
      <c r="I37" s="128">
        <v>0</v>
      </c>
      <c r="J37" s="128">
        <v>0</v>
      </c>
      <c r="K37" s="128">
        <v>0</v>
      </c>
      <c r="L37" s="128">
        <v>0</v>
      </c>
      <c r="M37" s="128">
        <v>0</v>
      </c>
      <c r="N37" s="128">
        <v>0</v>
      </c>
      <c r="O37" s="129">
        <v>0</v>
      </c>
      <c r="P37" s="129">
        <v>0</v>
      </c>
      <c r="Q37" s="129">
        <v>0</v>
      </c>
      <c r="R37" s="129">
        <v>0</v>
      </c>
      <c r="S37" s="129">
        <v>0</v>
      </c>
      <c r="T37" s="129">
        <v>48</v>
      </c>
      <c r="U37" s="129">
        <v>0</v>
      </c>
      <c r="V37" s="129">
        <v>1.5</v>
      </c>
      <c r="W37" s="129">
        <v>0</v>
      </c>
      <c r="X37" s="129">
        <v>0</v>
      </c>
      <c r="Y37" s="129">
        <v>0</v>
      </c>
      <c r="Z37" s="129">
        <v>0</v>
      </c>
      <c r="AA37" s="129">
        <v>0</v>
      </c>
      <c r="AB37" s="129">
        <v>0</v>
      </c>
      <c r="AC37" s="129">
        <v>0</v>
      </c>
      <c r="AD37" s="129">
        <v>4.35</v>
      </c>
      <c r="AE37" s="129">
        <v>0</v>
      </c>
      <c r="AF37" s="129">
        <v>0</v>
      </c>
      <c r="AG37" s="129">
        <v>0</v>
      </c>
      <c r="AH37" s="129">
        <v>0</v>
      </c>
      <c r="AI37" s="129">
        <v>0</v>
      </c>
      <c r="AJ37" s="129">
        <v>0</v>
      </c>
      <c r="AK37" s="129">
        <v>24.95</v>
      </c>
      <c r="AL37" s="129">
        <v>0</v>
      </c>
      <c r="AM37" s="129">
        <v>3.45</v>
      </c>
      <c r="AN37" s="129">
        <v>6</v>
      </c>
      <c r="AO37" s="129">
        <v>5.75</v>
      </c>
      <c r="AP37" s="129">
        <v>0</v>
      </c>
      <c r="AQ37" s="129">
        <v>0</v>
      </c>
      <c r="AR37" s="129">
        <v>0</v>
      </c>
      <c r="AS37" s="129">
        <v>0</v>
      </c>
      <c r="AT37" s="129">
        <v>0</v>
      </c>
      <c r="AU37" s="129">
        <v>2</v>
      </c>
      <c r="AV37" s="129">
        <v>0</v>
      </c>
      <c r="AW37" s="129">
        <v>0</v>
      </c>
      <c r="AX37" s="129">
        <v>0</v>
      </c>
      <c r="AY37" s="129">
        <v>0</v>
      </c>
      <c r="AZ37" s="129">
        <v>0</v>
      </c>
      <c r="BA37" s="129">
        <v>0</v>
      </c>
      <c r="BB37" s="129">
        <v>0</v>
      </c>
      <c r="BC37" s="129">
        <v>0</v>
      </c>
      <c r="BD37" s="129">
        <v>0</v>
      </c>
      <c r="BE37" s="129">
        <v>0</v>
      </c>
      <c r="BF37" s="129">
        <v>0</v>
      </c>
      <c r="BG37" s="129">
        <v>0</v>
      </c>
      <c r="BH37" s="129">
        <v>0</v>
      </c>
      <c r="BI37" s="129">
        <v>0</v>
      </c>
      <c r="BJ37" s="129">
        <v>0</v>
      </c>
      <c r="BK37" s="129">
        <v>0</v>
      </c>
      <c r="BL37" s="129">
        <v>0</v>
      </c>
      <c r="BM37" s="129">
        <v>267</v>
      </c>
      <c r="BN37" s="129">
        <v>0</v>
      </c>
      <c r="BO37" s="129">
        <v>0</v>
      </c>
      <c r="BP37" s="129">
        <v>0</v>
      </c>
      <c r="BQ37" s="129">
        <v>0</v>
      </c>
      <c r="BR37" s="129">
        <v>0</v>
      </c>
      <c r="BS37" s="129">
        <v>0</v>
      </c>
      <c r="BT37" s="129">
        <v>0</v>
      </c>
      <c r="BU37" s="129">
        <v>0</v>
      </c>
      <c r="BV37" s="129">
        <v>0</v>
      </c>
      <c r="BW37" s="129">
        <v>0</v>
      </c>
      <c r="BX37" s="129">
        <v>0</v>
      </c>
      <c r="BY37" s="129">
        <v>267</v>
      </c>
      <c r="BZ37" s="129">
        <v>1921</v>
      </c>
      <c r="CA37" s="129">
        <v>0</v>
      </c>
      <c r="CB37" s="129">
        <v>0</v>
      </c>
      <c r="CC37" s="129">
        <v>0</v>
      </c>
      <c r="CD37" s="129">
        <v>0</v>
      </c>
      <c r="CE37" s="129">
        <v>0</v>
      </c>
      <c r="CF37" s="129">
        <v>0</v>
      </c>
      <c r="CG37" s="129">
        <v>0</v>
      </c>
      <c r="CH37" s="129">
        <v>0</v>
      </c>
      <c r="CI37" s="129">
        <v>0</v>
      </c>
      <c r="CJ37" s="129">
        <v>0</v>
      </c>
      <c r="CK37" s="129">
        <v>0</v>
      </c>
      <c r="CL37" s="129">
        <v>0</v>
      </c>
      <c r="CM37" s="129">
        <v>0</v>
      </c>
      <c r="CN37" s="129">
        <v>0</v>
      </c>
      <c r="CO37" s="129">
        <v>0</v>
      </c>
      <c r="CP37" s="129">
        <v>0</v>
      </c>
      <c r="CQ37" s="129">
        <v>1921</v>
      </c>
      <c r="CR37" s="129">
        <v>0</v>
      </c>
      <c r="CS37" s="129">
        <v>0</v>
      </c>
      <c r="CT37" s="129">
        <v>0</v>
      </c>
      <c r="CU37" s="129">
        <v>0</v>
      </c>
      <c r="CV37" s="129">
        <v>0</v>
      </c>
      <c r="CW37" s="129">
        <v>0</v>
      </c>
      <c r="CX37" s="129">
        <v>0</v>
      </c>
      <c r="CY37" s="129">
        <v>0</v>
      </c>
      <c r="CZ37" s="129">
        <v>0</v>
      </c>
      <c r="DA37" s="129">
        <v>0</v>
      </c>
      <c r="DB37" s="129">
        <v>0</v>
      </c>
      <c r="DC37" s="129">
        <v>0</v>
      </c>
      <c r="DD37" s="129">
        <v>0</v>
      </c>
      <c r="DE37" s="129">
        <v>0</v>
      </c>
      <c r="DF37" s="129">
        <v>0</v>
      </c>
      <c r="DG37" s="129">
        <v>0</v>
      </c>
      <c r="DH37" s="129">
        <v>0</v>
      </c>
      <c r="DI37" s="129">
        <v>0</v>
      </c>
    </row>
    <row r="38" spans="1:113" ht="19.5" customHeight="1">
      <c r="A38" s="102" t="s">
        <v>106</v>
      </c>
      <c r="B38" s="102" t="s">
        <v>88</v>
      </c>
      <c r="C38" s="102" t="s">
        <v>101</v>
      </c>
      <c r="D38" s="102" t="s">
        <v>107</v>
      </c>
      <c r="E38" s="128">
        <f t="shared" si="0"/>
        <v>267</v>
      </c>
      <c r="F38" s="128">
        <v>0</v>
      </c>
      <c r="G38" s="128">
        <v>0</v>
      </c>
      <c r="H38" s="128">
        <v>0</v>
      </c>
      <c r="I38" s="128">
        <v>0</v>
      </c>
      <c r="J38" s="128">
        <v>0</v>
      </c>
      <c r="K38" s="128">
        <v>0</v>
      </c>
      <c r="L38" s="128">
        <v>0</v>
      </c>
      <c r="M38" s="128">
        <v>0</v>
      </c>
      <c r="N38" s="128">
        <v>0</v>
      </c>
      <c r="O38" s="129">
        <v>0</v>
      </c>
      <c r="P38" s="129">
        <v>0</v>
      </c>
      <c r="Q38" s="129">
        <v>0</v>
      </c>
      <c r="R38" s="129">
        <v>0</v>
      </c>
      <c r="S38" s="129">
        <v>0</v>
      </c>
      <c r="T38" s="129">
        <v>0</v>
      </c>
      <c r="U38" s="129">
        <v>0</v>
      </c>
      <c r="V38" s="129">
        <v>0</v>
      </c>
      <c r="W38" s="129">
        <v>0</v>
      </c>
      <c r="X38" s="129">
        <v>0</v>
      </c>
      <c r="Y38" s="129">
        <v>0</v>
      </c>
      <c r="Z38" s="129">
        <v>0</v>
      </c>
      <c r="AA38" s="129">
        <v>0</v>
      </c>
      <c r="AB38" s="129">
        <v>0</v>
      </c>
      <c r="AC38" s="129">
        <v>0</v>
      </c>
      <c r="AD38" s="129">
        <v>0</v>
      </c>
      <c r="AE38" s="129">
        <v>0</v>
      </c>
      <c r="AF38" s="129">
        <v>0</v>
      </c>
      <c r="AG38" s="129">
        <v>0</v>
      </c>
      <c r="AH38" s="129">
        <v>0</v>
      </c>
      <c r="AI38" s="129">
        <v>0</v>
      </c>
      <c r="AJ38" s="129">
        <v>0</v>
      </c>
      <c r="AK38" s="129">
        <v>0</v>
      </c>
      <c r="AL38" s="129">
        <v>0</v>
      </c>
      <c r="AM38" s="129">
        <v>0</v>
      </c>
      <c r="AN38" s="129">
        <v>0</v>
      </c>
      <c r="AO38" s="129">
        <v>0</v>
      </c>
      <c r="AP38" s="129">
        <v>0</v>
      </c>
      <c r="AQ38" s="129">
        <v>0</v>
      </c>
      <c r="AR38" s="129">
        <v>0</v>
      </c>
      <c r="AS38" s="129">
        <v>0</v>
      </c>
      <c r="AT38" s="129">
        <v>0</v>
      </c>
      <c r="AU38" s="129">
        <v>0</v>
      </c>
      <c r="AV38" s="129">
        <v>0</v>
      </c>
      <c r="AW38" s="129">
        <v>0</v>
      </c>
      <c r="AX38" s="129">
        <v>0</v>
      </c>
      <c r="AY38" s="129">
        <v>0</v>
      </c>
      <c r="AZ38" s="129">
        <v>0</v>
      </c>
      <c r="BA38" s="129">
        <v>0</v>
      </c>
      <c r="BB38" s="129">
        <v>0</v>
      </c>
      <c r="BC38" s="129">
        <v>0</v>
      </c>
      <c r="BD38" s="129">
        <v>0</v>
      </c>
      <c r="BE38" s="129">
        <v>0</v>
      </c>
      <c r="BF38" s="129">
        <v>0</v>
      </c>
      <c r="BG38" s="129">
        <v>0</v>
      </c>
      <c r="BH38" s="129">
        <v>0</v>
      </c>
      <c r="BI38" s="129">
        <v>0</v>
      </c>
      <c r="BJ38" s="129">
        <v>0</v>
      </c>
      <c r="BK38" s="129">
        <v>0</v>
      </c>
      <c r="BL38" s="129">
        <v>0</v>
      </c>
      <c r="BM38" s="129">
        <v>267</v>
      </c>
      <c r="BN38" s="129">
        <v>0</v>
      </c>
      <c r="BO38" s="129">
        <v>0</v>
      </c>
      <c r="BP38" s="129">
        <v>0</v>
      </c>
      <c r="BQ38" s="129">
        <v>0</v>
      </c>
      <c r="BR38" s="129">
        <v>0</v>
      </c>
      <c r="BS38" s="129">
        <v>0</v>
      </c>
      <c r="BT38" s="129">
        <v>0</v>
      </c>
      <c r="BU38" s="129">
        <v>0</v>
      </c>
      <c r="BV38" s="129">
        <v>0</v>
      </c>
      <c r="BW38" s="129">
        <v>0</v>
      </c>
      <c r="BX38" s="129">
        <v>0</v>
      </c>
      <c r="BY38" s="129">
        <v>267</v>
      </c>
      <c r="BZ38" s="129">
        <v>0</v>
      </c>
      <c r="CA38" s="129">
        <v>0</v>
      </c>
      <c r="CB38" s="129">
        <v>0</v>
      </c>
      <c r="CC38" s="129">
        <v>0</v>
      </c>
      <c r="CD38" s="129">
        <v>0</v>
      </c>
      <c r="CE38" s="129">
        <v>0</v>
      </c>
      <c r="CF38" s="129">
        <v>0</v>
      </c>
      <c r="CG38" s="129">
        <v>0</v>
      </c>
      <c r="CH38" s="129">
        <v>0</v>
      </c>
      <c r="CI38" s="129">
        <v>0</v>
      </c>
      <c r="CJ38" s="129">
        <v>0</v>
      </c>
      <c r="CK38" s="129">
        <v>0</v>
      </c>
      <c r="CL38" s="129">
        <v>0</v>
      </c>
      <c r="CM38" s="129">
        <v>0</v>
      </c>
      <c r="CN38" s="129">
        <v>0</v>
      </c>
      <c r="CO38" s="129">
        <v>0</v>
      </c>
      <c r="CP38" s="129">
        <v>0</v>
      </c>
      <c r="CQ38" s="129">
        <v>0</v>
      </c>
      <c r="CR38" s="129">
        <v>0</v>
      </c>
      <c r="CS38" s="129">
        <v>0</v>
      </c>
      <c r="CT38" s="129">
        <v>0</v>
      </c>
      <c r="CU38" s="129">
        <v>0</v>
      </c>
      <c r="CV38" s="129">
        <v>0</v>
      </c>
      <c r="CW38" s="129">
        <v>0</v>
      </c>
      <c r="CX38" s="129">
        <v>0</v>
      </c>
      <c r="CY38" s="129">
        <v>0</v>
      </c>
      <c r="CZ38" s="129">
        <v>0</v>
      </c>
      <c r="DA38" s="129">
        <v>0</v>
      </c>
      <c r="DB38" s="129">
        <v>0</v>
      </c>
      <c r="DC38" s="129">
        <v>0</v>
      </c>
      <c r="DD38" s="129">
        <v>0</v>
      </c>
      <c r="DE38" s="129">
        <v>0</v>
      </c>
      <c r="DF38" s="129">
        <v>0</v>
      </c>
      <c r="DG38" s="129">
        <v>0</v>
      </c>
      <c r="DH38" s="129">
        <v>0</v>
      </c>
      <c r="DI38" s="129">
        <v>0</v>
      </c>
    </row>
    <row r="39" spans="1:113" ht="19.5" customHeight="1">
      <c r="A39" s="102" t="s">
        <v>106</v>
      </c>
      <c r="B39" s="102" t="s">
        <v>88</v>
      </c>
      <c r="C39" s="102" t="s">
        <v>92</v>
      </c>
      <c r="D39" s="102" t="s">
        <v>108</v>
      </c>
      <c r="E39" s="128">
        <f t="shared" si="0"/>
        <v>1969</v>
      </c>
      <c r="F39" s="128">
        <v>0</v>
      </c>
      <c r="G39" s="128">
        <v>0</v>
      </c>
      <c r="H39" s="128">
        <v>0</v>
      </c>
      <c r="I39" s="128">
        <v>0</v>
      </c>
      <c r="J39" s="128">
        <v>0</v>
      </c>
      <c r="K39" s="128">
        <v>0</v>
      </c>
      <c r="L39" s="128">
        <v>0</v>
      </c>
      <c r="M39" s="128">
        <v>0</v>
      </c>
      <c r="N39" s="128">
        <v>0</v>
      </c>
      <c r="O39" s="129">
        <v>0</v>
      </c>
      <c r="P39" s="129">
        <v>0</v>
      </c>
      <c r="Q39" s="129">
        <v>0</v>
      </c>
      <c r="R39" s="129">
        <v>0</v>
      </c>
      <c r="S39" s="129">
        <v>0</v>
      </c>
      <c r="T39" s="129">
        <v>48</v>
      </c>
      <c r="U39" s="129">
        <v>0</v>
      </c>
      <c r="V39" s="129">
        <v>1.5</v>
      </c>
      <c r="W39" s="129">
        <v>0</v>
      </c>
      <c r="X39" s="129">
        <v>0</v>
      </c>
      <c r="Y39" s="129">
        <v>0</v>
      </c>
      <c r="Z39" s="129">
        <v>0</v>
      </c>
      <c r="AA39" s="129">
        <v>0</v>
      </c>
      <c r="AB39" s="129">
        <v>0</v>
      </c>
      <c r="AC39" s="129">
        <v>0</v>
      </c>
      <c r="AD39" s="129">
        <v>4.35</v>
      </c>
      <c r="AE39" s="129">
        <v>0</v>
      </c>
      <c r="AF39" s="129">
        <v>0</v>
      </c>
      <c r="AG39" s="129">
        <v>0</v>
      </c>
      <c r="AH39" s="129">
        <v>0</v>
      </c>
      <c r="AI39" s="129">
        <v>0</v>
      </c>
      <c r="AJ39" s="129">
        <v>0</v>
      </c>
      <c r="AK39" s="129">
        <v>24.95</v>
      </c>
      <c r="AL39" s="129">
        <v>0</v>
      </c>
      <c r="AM39" s="129">
        <v>3.45</v>
      </c>
      <c r="AN39" s="129">
        <v>6</v>
      </c>
      <c r="AO39" s="129">
        <v>5.75</v>
      </c>
      <c r="AP39" s="129">
        <v>0</v>
      </c>
      <c r="AQ39" s="129">
        <v>0</v>
      </c>
      <c r="AR39" s="129">
        <v>0</v>
      </c>
      <c r="AS39" s="129">
        <v>0</v>
      </c>
      <c r="AT39" s="129">
        <v>0</v>
      </c>
      <c r="AU39" s="129">
        <v>2</v>
      </c>
      <c r="AV39" s="129">
        <v>0</v>
      </c>
      <c r="AW39" s="129">
        <v>0</v>
      </c>
      <c r="AX39" s="129">
        <v>0</v>
      </c>
      <c r="AY39" s="129">
        <v>0</v>
      </c>
      <c r="AZ39" s="129">
        <v>0</v>
      </c>
      <c r="BA39" s="129">
        <v>0</v>
      </c>
      <c r="BB39" s="129">
        <v>0</v>
      </c>
      <c r="BC39" s="129">
        <v>0</v>
      </c>
      <c r="BD39" s="129">
        <v>0</v>
      </c>
      <c r="BE39" s="129">
        <v>0</v>
      </c>
      <c r="BF39" s="129">
        <v>0</v>
      </c>
      <c r="BG39" s="129">
        <v>0</v>
      </c>
      <c r="BH39" s="129">
        <v>0</v>
      </c>
      <c r="BI39" s="129">
        <v>0</v>
      </c>
      <c r="BJ39" s="129">
        <v>0</v>
      </c>
      <c r="BK39" s="129">
        <v>0</v>
      </c>
      <c r="BL39" s="129">
        <v>0</v>
      </c>
      <c r="BM39" s="129">
        <v>0</v>
      </c>
      <c r="BN39" s="129">
        <v>0</v>
      </c>
      <c r="BO39" s="129">
        <v>0</v>
      </c>
      <c r="BP39" s="129">
        <v>0</v>
      </c>
      <c r="BQ39" s="129">
        <v>0</v>
      </c>
      <c r="BR39" s="129">
        <v>0</v>
      </c>
      <c r="BS39" s="129">
        <v>0</v>
      </c>
      <c r="BT39" s="129">
        <v>0</v>
      </c>
      <c r="BU39" s="129">
        <v>0</v>
      </c>
      <c r="BV39" s="129">
        <v>0</v>
      </c>
      <c r="BW39" s="129">
        <v>0</v>
      </c>
      <c r="BX39" s="129">
        <v>0</v>
      </c>
      <c r="BY39" s="129">
        <v>0</v>
      </c>
      <c r="BZ39" s="129">
        <v>1921</v>
      </c>
      <c r="CA39" s="129">
        <v>0</v>
      </c>
      <c r="CB39" s="129">
        <v>0</v>
      </c>
      <c r="CC39" s="129">
        <v>0</v>
      </c>
      <c r="CD39" s="129">
        <v>0</v>
      </c>
      <c r="CE39" s="129">
        <v>0</v>
      </c>
      <c r="CF39" s="129">
        <v>0</v>
      </c>
      <c r="CG39" s="129">
        <v>0</v>
      </c>
      <c r="CH39" s="129">
        <v>0</v>
      </c>
      <c r="CI39" s="129">
        <v>0</v>
      </c>
      <c r="CJ39" s="129">
        <v>0</v>
      </c>
      <c r="CK39" s="129">
        <v>0</v>
      </c>
      <c r="CL39" s="129">
        <v>0</v>
      </c>
      <c r="CM39" s="129">
        <v>0</v>
      </c>
      <c r="CN39" s="129">
        <v>0</v>
      </c>
      <c r="CO39" s="129">
        <v>0</v>
      </c>
      <c r="CP39" s="129">
        <v>0</v>
      </c>
      <c r="CQ39" s="129">
        <v>1921</v>
      </c>
      <c r="CR39" s="129">
        <v>0</v>
      </c>
      <c r="CS39" s="129">
        <v>0</v>
      </c>
      <c r="CT39" s="129">
        <v>0</v>
      </c>
      <c r="CU39" s="129">
        <v>0</v>
      </c>
      <c r="CV39" s="129">
        <v>0</v>
      </c>
      <c r="CW39" s="129">
        <v>0</v>
      </c>
      <c r="CX39" s="129">
        <v>0</v>
      </c>
      <c r="CY39" s="129">
        <v>0</v>
      </c>
      <c r="CZ39" s="129">
        <v>0</v>
      </c>
      <c r="DA39" s="129">
        <v>0</v>
      </c>
      <c r="DB39" s="129">
        <v>0</v>
      </c>
      <c r="DC39" s="129">
        <v>0</v>
      </c>
      <c r="DD39" s="129">
        <v>0</v>
      </c>
      <c r="DE39" s="129">
        <v>0</v>
      </c>
      <c r="DF39" s="129">
        <v>0</v>
      </c>
      <c r="DG39" s="129">
        <v>0</v>
      </c>
      <c r="DH39" s="129">
        <v>0</v>
      </c>
      <c r="DI39" s="129">
        <v>0</v>
      </c>
    </row>
    <row r="40" spans="1:113" ht="19.5" customHeight="1">
      <c r="A40" s="102" t="s">
        <v>36</v>
      </c>
      <c r="B40" s="102" t="s">
        <v>36</v>
      </c>
      <c r="C40" s="102" t="s">
        <v>36</v>
      </c>
      <c r="D40" s="102" t="s">
        <v>348</v>
      </c>
      <c r="E40" s="128">
        <f t="shared" si="0"/>
        <v>1838.29</v>
      </c>
      <c r="F40" s="128">
        <v>1838.29</v>
      </c>
      <c r="G40" s="128">
        <v>0</v>
      </c>
      <c r="H40" s="128">
        <v>362.31</v>
      </c>
      <c r="I40" s="128">
        <v>0</v>
      </c>
      <c r="J40" s="128">
        <v>0</v>
      </c>
      <c r="K40" s="128">
        <v>0</v>
      </c>
      <c r="L40" s="128">
        <v>0</v>
      </c>
      <c r="M40" s="128">
        <v>0</v>
      </c>
      <c r="N40" s="128">
        <v>0</v>
      </c>
      <c r="O40" s="129">
        <v>0</v>
      </c>
      <c r="P40" s="129">
        <v>0</v>
      </c>
      <c r="Q40" s="129">
        <v>1475.98</v>
      </c>
      <c r="R40" s="129">
        <v>0</v>
      </c>
      <c r="S40" s="129">
        <v>0</v>
      </c>
      <c r="T40" s="129">
        <v>0</v>
      </c>
      <c r="U40" s="129">
        <v>0</v>
      </c>
      <c r="V40" s="129">
        <v>0</v>
      </c>
      <c r="W40" s="129">
        <v>0</v>
      </c>
      <c r="X40" s="129">
        <v>0</v>
      </c>
      <c r="Y40" s="129">
        <v>0</v>
      </c>
      <c r="Z40" s="129">
        <v>0</v>
      </c>
      <c r="AA40" s="129">
        <v>0</v>
      </c>
      <c r="AB40" s="129">
        <v>0</v>
      </c>
      <c r="AC40" s="129">
        <v>0</v>
      </c>
      <c r="AD40" s="129">
        <v>0</v>
      </c>
      <c r="AE40" s="129">
        <v>0</v>
      </c>
      <c r="AF40" s="129">
        <v>0</v>
      </c>
      <c r="AG40" s="129">
        <v>0</v>
      </c>
      <c r="AH40" s="129">
        <v>0</v>
      </c>
      <c r="AI40" s="129">
        <v>0</v>
      </c>
      <c r="AJ40" s="129">
        <v>0</v>
      </c>
      <c r="AK40" s="129">
        <v>0</v>
      </c>
      <c r="AL40" s="129">
        <v>0</v>
      </c>
      <c r="AM40" s="129">
        <v>0</v>
      </c>
      <c r="AN40" s="129">
        <v>0</v>
      </c>
      <c r="AO40" s="129">
        <v>0</v>
      </c>
      <c r="AP40" s="129">
        <v>0</v>
      </c>
      <c r="AQ40" s="129">
        <v>0</v>
      </c>
      <c r="AR40" s="129">
        <v>0</v>
      </c>
      <c r="AS40" s="129">
        <v>0</v>
      </c>
      <c r="AT40" s="129">
        <v>0</v>
      </c>
      <c r="AU40" s="129">
        <v>0</v>
      </c>
      <c r="AV40" s="129">
        <v>0</v>
      </c>
      <c r="AW40" s="129">
        <v>0</v>
      </c>
      <c r="AX40" s="129">
        <v>0</v>
      </c>
      <c r="AY40" s="129">
        <v>0</v>
      </c>
      <c r="AZ40" s="129">
        <v>0</v>
      </c>
      <c r="BA40" s="129">
        <v>0</v>
      </c>
      <c r="BB40" s="129">
        <v>0</v>
      </c>
      <c r="BC40" s="129">
        <v>0</v>
      </c>
      <c r="BD40" s="129">
        <v>0</v>
      </c>
      <c r="BE40" s="129">
        <v>0</v>
      </c>
      <c r="BF40" s="129">
        <v>0</v>
      </c>
      <c r="BG40" s="129">
        <v>0</v>
      </c>
      <c r="BH40" s="129">
        <v>0</v>
      </c>
      <c r="BI40" s="129">
        <v>0</v>
      </c>
      <c r="BJ40" s="129">
        <v>0</v>
      </c>
      <c r="BK40" s="129">
        <v>0</v>
      </c>
      <c r="BL40" s="129">
        <v>0</v>
      </c>
      <c r="BM40" s="129">
        <v>0</v>
      </c>
      <c r="BN40" s="129">
        <v>0</v>
      </c>
      <c r="BO40" s="129">
        <v>0</v>
      </c>
      <c r="BP40" s="129">
        <v>0</v>
      </c>
      <c r="BQ40" s="129">
        <v>0</v>
      </c>
      <c r="BR40" s="129">
        <v>0</v>
      </c>
      <c r="BS40" s="129">
        <v>0</v>
      </c>
      <c r="BT40" s="129">
        <v>0</v>
      </c>
      <c r="BU40" s="129">
        <v>0</v>
      </c>
      <c r="BV40" s="129">
        <v>0</v>
      </c>
      <c r="BW40" s="129">
        <v>0</v>
      </c>
      <c r="BX40" s="129">
        <v>0</v>
      </c>
      <c r="BY40" s="129">
        <v>0</v>
      </c>
      <c r="BZ40" s="129">
        <v>0</v>
      </c>
      <c r="CA40" s="129">
        <v>0</v>
      </c>
      <c r="CB40" s="129">
        <v>0</v>
      </c>
      <c r="CC40" s="129">
        <v>0</v>
      </c>
      <c r="CD40" s="129">
        <v>0</v>
      </c>
      <c r="CE40" s="129">
        <v>0</v>
      </c>
      <c r="CF40" s="129">
        <v>0</v>
      </c>
      <c r="CG40" s="129">
        <v>0</v>
      </c>
      <c r="CH40" s="129">
        <v>0</v>
      </c>
      <c r="CI40" s="129">
        <v>0</v>
      </c>
      <c r="CJ40" s="129">
        <v>0</v>
      </c>
      <c r="CK40" s="129">
        <v>0</v>
      </c>
      <c r="CL40" s="129">
        <v>0</v>
      </c>
      <c r="CM40" s="129">
        <v>0</v>
      </c>
      <c r="CN40" s="129">
        <v>0</v>
      </c>
      <c r="CO40" s="129">
        <v>0</v>
      </c>
      <c r="CP40" s="129">
        <v>0</v>
      </c>
      <c r="CQ40" s="129">
        <v>0</v>
      </c>
      <c r="CR40" s="129">
        <v>0</v>
      </c>
      <c r="CS40" s="129">
        <v>0</v>
      </c>
      <c r="CT40" s="129">
        <v>0</v>
      </c>
      <c r="CU40" s="129">
        <v>0</v>
      </c>
      <c r="CV40" s="129">
        <v>0</v>
      </c>
      <c r="CW40" s="129">
        <v>0</v>
      </c>
      <c r="CX40" s="129">
        <v>0</v>
      </c>
      <c r="CY40" s="129">
        <v>0</v>
      </c>
      <c r="CZ40" s="129">
        <v>0</v>
      </c>
      <c r="DA40" s="129">
        <v>0</v>
      </c>
      <c r="DB40" s="129">
        <v>0</v>
      </c>
      <c r="DC40" s="129">
        <v>0</v>
      </c>
      <c r="DD40" s="129">
        <v>0</v>
      </c>
      <c r="DE40" s="129">
        <v>0</v>
      </c>
      <c r="DF40" s="129">
        <v>0</v>
      </c>
      <c r="DG40" s="129">
        <v>0</v>
      </c>
      <c r="DH40" s="129">
        <v>0</v>
      </c>
      <c r="DI40" s="129">
        <v>0</v>
      </c>
    </row>
    <row r="41" spans="1:113" ht="19.5" customHeight="1">
      <c r="A41" s="102" t="s">
        <v>36</v>
      </c>
      <c r="B41" s="102" t="s">
        <v>36</v>
      </c>
      <c r="C41" s="102" t="s">
        <v>36</v>
      </c>
      <c r="D41" s="102" t="s">
        <v>349</v>
      </c>
      <c r="E41" s="128">
        <f t="shared" si="0"/>
        <v>1838.29</v>
      </c>
      <c r="F41" s="128">
        <v>1838.29</v>
      </c>
      <c r="G41" s="128">
        <v>0</v>
      </c>
      <c r="H41" s="128">
        <v>362.31</v>
      </c>
      <c r="I41" s="128">
        <v>0</v>
      </c>
      <c r="J41" s="128">
        <v>0</v>
      </c>
      <c r="K41" s="128">
        <v>0</v>
      </c>
      <c r="L41" s="128">
        <v>0</v>
      </c>
      <c r="M41" s="128">
        <v>0</v>
      </c>
      <c r="N41" s="128">
        <v>0</v>
      </c>
      <c r="O41" s="129">
        <v>0</v>
      </c>
      <c r="P41" s="129">
        <v>0</v>
      </c>
      <c r="Q41" s="129">
        <v>1475.98</v>
      </c>
      <c r="R41" s="129">
        <v>0</v>
      </c>
      <c r="S41" s="129">
        <v>0</v>
      </c>
      <c r="T41" s="129">
        <v>0</v>
      </c>
      <c r="U41" s="129">
        <v>0</v>
      </c>
      <c r="V41" s="129">
        <v>0</v>
      </c>
      <c r="W41" s="129">
        <v>0</v>
      </c>
      <c r="X41" s="129">
        <v>0</v>
      </c>
      <c r="Y41" s="129">
        <v>0</v>
      </c>
      <c r="Z41" s="129">
        <v>0</v>
      </c>
      <c r="AA41" s="129">
        <v>0</v>
      </c>
      <c r="AB41" s="129">
        <v>0</v>
      </c>
      <c r="AC41" s="129">
        <v>0</v>
      </c>
      <c r="AD41" s="129">
        <v>0</v>
      </c>
      <c r="AE41" s="129">
        <v>0</v>
      </c>
      <c r="AF41" s="129">
        <v>0</v>
      </c>
      <c r="AG41" s="129">
        <v>0</v>
      </c>
      <c r="AH41" s="129">
        <v>0</v>
      </c>
      <c r="AI41" s="129">
        <v>0</v>
      </c>
      <c r="AJ41" s="129">
        <v>0</v>
      </c>
      <c r="AK41" s="129">
        <v>0</v>
      </c>
      <c r="AL41" s="129">
        <v>0</v>
      </c>
      <c r="AM41" s="129">
        <v>0</v>
      </c>
      <c r="AN41" s="129">
        <v>0</v>
      </c>
      <c r="AO41" s="129">
        <v>0</v>
      </c>
      <c r="AP41" s="129">
        <v>0</v>
      </c>
      <c r="AQ41" s="129">
        <v>0</v>
      </c>
      <c r="AR41" s="129">
        <v>0</v>
      </c>
      <c r="AS41" s="129">
        <v>0</v>
      </c>
      <c r="AT41" s="129">
        <v>0</v>
      </c>
      <c r="AU41" s="129">
        <v>0</v>
      </c>
      <c r="AV41" s="129">
        <v>0</v>
      </c>
      <c r="AW41" s="129">
        <v>0</v>
      </c>
      <c r="AX41" s="129">
        <v>0</v>
      </c>
      <c r="AY41" s="129">
        <v>0</v>
      </c>
      <c r="AZ41" s="129">
        <v>0</v>
      </c>
      <c r="BA41" s="129">
        <v>0</v>
      </c>
      <c r="BB41" s="129">
        <v>0</v>
      </c>
      <c r="BC41" s="129">
        <v>0</v>
      </c>
      <c r="BD41" s="129">
        <v>0</v>
      </c>
      <c r="BE41" s="129">
        <v>0</v>
      </c>
      <c r="BF41" s="129">
        <v>0</v>
      </c>
      <c r="BG41" s="129">
        <v>0</v>
      </c>
      <c r="BH41" s="129">
        <v>0</v>
      </c>
      <c r="BI41" s="129">
        <v>0</v>
      </c>
      <c r="BJ41" s="129">
        <v>0</v>
      </c>
      <c r="BK41" s="129">
        <v>0</v>
      </c>
      <c r="BL41" s="129">
        <v>0</v>
      </c>
      <c r="BM41" s="129">
        <v>0</v>
      </c>
      <c r="BN41" s="129">
        <v>0</v>
      </c>
      <c r="BO41" s="129">
        <v>0</v>
      </c>
      <c r="BP41" s="129">
        <v>0</v>
      </c>
      <c r="BQ41" s="129">
        <v>0</v>
      </c>
      <c r="BR41" s="129">
        <v>0</v>
      </c>
      <c r="BS41" s="129">
        <v>0</v>
      </c>
      <c r="BT41" s="129">
        <v>0</v>
      </c>
      <c r="BU41" s="129">
        <v>0</v>
      </c>
      <c r="BV41" s="129">
        <v>0</v>
      </c>
      <c r="BW41" s="129">
        <v>0</v>
      </c>
      <c r="BX41" s="129">
        <v>0</v>
      </c>
      <c r="BY41" s="129">
        <v>0</v>
      </c>
      <c r="BZ41" s="129">
        <v>0</v>
      </c>
      <c r="CA41" s="129">
        <v>0</v>
      </c>
      <c r="CB41" s="129">
        <v>0</v>
      </c>
      <c r="CC41" s="129">
        <v>0</v>
      </c>
      <c r="CD41" s="129">
        <v>0</v>
      </c>
      <c r="CE41" s="129">
        <v>0</v>
      </c>
      <c r="CF41" s="129">
        <v>0</v>
      </c>
      <c r="CG41" s="129">
        <v>0</v>
      </c>
      <c r="CH41" s="129">
        <v>0</v>
      </c>
      <c r="CI41" s="129">
        <v>0</v>
      </c>
      <c r="CJ41" s="129">
        <v>0</v>
      </c>
      <c r="CK41" s="129">
        <v>0</v>
      </c>
      <c r="CL41" s="129">
        <v>0</v>
      </c>
      <c r="CM41" s="129">
        <v>0</v>
      </c>
      <c r="CN41" s="129">
        <v>0</v>
      </c>
      <c r="CO41" s="129">
        <v>0</v>
      </c>
      <c r="CP41" s="129">
        <v>0</v>
      </c>
      <c r="CQ41" s="129">
        <v>0</v>
      </c>
      <c r="CR41" s="129">
        <v>0</v>
      </c>
      <c r="CS41" s="129">
        <v>0</v>
      </c>
      <c r="CT41" s="129">
        <v>0</v>
      </c>
      <c r="CU41" s="129">
        <v>0</v>
      </c>
      <c r="CV41" s="129">
        <v>0</v>
      </c>
      <c r="CW41" s="129">
        <v>0</v>
      </c>
      <c r="CX41" s="129">
        <v>0</v>
      </c>
      <c r="CY41" s="129">
        <v>0</v>
      </c>
      <c r="CZ41" s="129">
        <v>0</v>
      </c>
      <c r="DA41" s="129">
        <v>0</v>
      </c>
      <c r="DB41" s="129">
        <v>0</v>
      </c>
      <c r="DC41" s="129">
        <v>0</v>
      </c>
      <c r="DD41" s="129">
        <v>0</v>
      </c>
      <c r="DE41" s="129">
        <v>0</v>
      </c>
      <c r="DF41" s="129">
        <v>0</v>
      </c>
      <c r="DG41" s="129">
        <v>0</v>
      </c>
      <c r="DH41" s="129">
        <v>0</v>
      </c>
      <c r="DI41" s="129">
        <v>0</v>
      </c>
    </row>
    <row r="42" spans="1:113" ht="19.5" customHeight="1">
      <c r="A42" s="102" t="s">
        <v>110</v>
      </c>
      <c r="B42" s="102" t="s">
        <v>90</v>
      </c>
      <c r="C42" s="102" t="s">
        <v>88</v>
      </c>
      <c r="D42" s="102" t="s">
        <v>111</v>
      </c>
      <c r="E42" s="128">
        <f t="shared" si="0"/>
        <v>1475.98</v>
      </c>
      <c r="F42" s="128">
        <v>1475.98</v>
      </c>
      <c r="G42" s="128">
        <v>0</v>
      </c>
      <c r="H42" s="128">
        <v>0</v>
      </c>
      <c r="I42" s="128">
        <v>0</v>
      </c>
      <c r="J42" s="128">
        <v>0</v>
      </c>
      <c r="K42" s="128">
        <v>0</v>
      </c>
      <c r="L42" s="128">
        <v>0</v>
      </c>
      <c r="M42" s="128">
        <v>0</v>
      </c>
      <c r="N42" s="128">
        <v>0</v>
      </c>
      <c r="O42" s="129">
        <v>0</v>
      </c>
      <c r="P42" s="129">
        <v>0</v>
      </c>
      <c r="Q42" s="129">
        <v>1475.98</v>
      </c>
      <c r="R42" s="129">
        <v>0</v>
      </c>
      <c r="S42" s="129">
        <v>0</v>
      </c>
      <c r="T42" s="129">
        <v>0</v>
      </c>
      <c r="U42" s="129">
        <v>0</v>
      </c>
      <c r="V42" s="129">
        <v>0</v>
      </c>
      <c r="W42" s="129">
        <v>0</v>
      </c>
      <c r="X42" s="129">
        <v>0</v>
      </c>
      <c r="Y42" s="129">
        <v>0</v>
      </c>
      <c r="Z42" s="129">
        <v>0</v>
      </c>
      <c r="AA42" s="129">
        <v>0</v>
      </c>
      <c r="AB42" s="129">
        <v>0</v>
      </c>
      <c r="AC42" s="129">
        <v>0</v>
      </c>
      <c r="AD42" s="129">
        <v>0</v>
      </c>
      <c r="AE42" s="129">
        <v>0</v>
      </c>
      <c r="AF42" s="129">
        <v>0</v>
      </c>
      <c r="AG42" s="129">
        <v>0</v>
      </c>
      <c r="AH42" s="129">
        <v>0</v>
      </c>
      <c r="AI42" s="129">
        <v>0</v>
      </c>
      <c r="AJ42" s="129">
        <v>0</v>
      </c>
      <c r="AK42" s="129">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29">
        <v>0</v>
      </c>
      <c r="BL42" s="129">
        <v>0</v>
      </c>
      <c r="BM42" s="129">
        <v>0</v>
      </c>
      <c r="BN42" s="129">
        <v>0</v>
      </c>
      <c r="BO42" s="129">
        <v>0</v>
      </c>
      <c r="BP42" s="129">
        <v>0</v>
      </c>
      <c r="BQ42" s="129">
        <v>0</v>
      </c>
      <c r="BR42" s="129">
        <v>0</v>
      </c>
      <c r="BS42" s="129">
        <v>0</v>
      </c>
      <c r="BT42" s="129">
        <v>0</v>
      </c>
      <c r="BU42" s="129">
        <v>0</v>
      </c>
      <c r="BV42" s="129">
        <v>0</v>
      </c>
      <c r="BW42" s="129">
        <v>0</v>
      </c>
      <c r="BX42" s="129">
        <v>0</v>
      </c>
      <c r="BY42" s="129">
        <v>0</v>
      </c>
      <c r="BZ42" s="129">
        <v>0</v>
      </c>
      <c r="CA42" s="129">
        <v>0</v>
      </c>
      <c r="CB42" s="129">
        <v>0</v>
      </c>
      <c r="CC42" s="129">
        <v>0</v>
      </c>
      <c r="CD42" s="129">
        <v>0</v>
      </c>
      <c r="CE42" s="129">
        <v>0</v>
      </c>
      <c r="CF42" s="129">
        <v>0</v>
      </c>
      <c r="CG42" s="129">
        <v>0</v>
      </c>
      <c r="CH42" s="129">
        <v>0</v>
      </c>
      <c r="CI42" s="129">
        <v>0</v>
      </c>
      <c r="CJ42" s="129">
        <v>0</v>
      </c>
      <c r="CK42" s="129">
        <v>0</v>
      </c>
      <c r="CL42" s="129">
        <v>0</v>
      </c>
      <c r="CM42" s="129">
        <v>0</v>
      </c>
      <c r="CN42" s="129">
        <v>0</v>
      </c>
      <c r="CO42" s="129">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c r="DI42" s="129">
        <v>0</v>
      </c>
    </row>
    <row r="43" spans="1:113" ht="19.5" customHeight="1">
      <c r="A43" s="102" t="s">
        <v>110</v>
      </c>
      <c r="B43" s="102" t="s">
        <v>90</v>
      </c>
      <c r="C43" s="102" t="s">
        <v>84</v>
      </c>
      <c r="D43" s="102" t="s">
        <v>112</v>
      </c>
      <c r="E43" s="128">
        <f t="shared" si="0"/>
        <v>362.31</v>
      </c>
      <c r="F43" s="128">
        <v>362.31</v>
      </c>
      <c r="G43" s="128">
        <v>0</v>
      </c>
      <c r="H43" s="128">
        <v>362.31</v>
      </c>
      <c r="I43" s="128">
        <v>0</v>
      </c>
      <c r="J43" s="128">
        <v>0</v>
      </c>
      <c r="K43" s="128">
        <v>0</v>
      </c>
      <c r="L43" s="128">
        <v>0</v>
      </c>
      <c r="M43" s="128">
        <v>0</v>
      </c>
      <c r="N43" s="128">
        <v>0</v>
      </c>
      <c r="O43" s="129">
        <v>0</v>
      </c>
      <c r="P43" s="129">
        <v>0</v>
      </c>
      <c r="Q43" s="129">
        <v>0</v>
      </c>
      <c r="R43" s="129">
        <v>0</v>
      </c>
      <c r="S43" s="129">
        <v>0</v>
      </c>
      <c r="T43" s="129">
        <v>0</v>
      </c>
      <c r="U43" s="129">
        <v>0</v>
      </c>
      <c r="V43" s="129">
        <v>0</v>
      </c>
      <c r="W43" s="129">
        <v>0</v>
      </c>
      <c r="X43" s="129">
        <v>0</v>
      </c>
      <c r="Y43" s="129">
        <v>0</v>
      </c>
      <c r="Z43" s="129">
        <v>0</v>
      </c>
      <c r="AA43" s="129">
        <v>0</v>
      </c>
      <c r="AB43" s="129">
        <v>0</v>
      </c>
      <c r="AC43" s="129">
        <v>0</v>
      </c>
      <c r="AD43" s="129">
        <v>0</v>
      </c>
      <c r="AE43" s="129">
        <v>0</v>
      </c>
      <c r="AF43" s="129">
        <v>0</v>
      </c>
      <c r="AG43" s="129">
        <v>0</v>
      </c>
      <c r="AH43" s="129">
        <v>0</v>
      </c>
      <c r="AI43" s="129">
        <v>0</v>
      </c>
      <c r="AJ43" s="129">
        <v>0</v>
      </c>
      <c r="AK43" s="129">
        <v>0</v>
      </c>
      <c r="AL43" s="129">
        <v>0</v>
      </c>
      <c r="AM43" s="129">
        <v>0</v>
      </c>
      <c r="AN43" s="129">
        <v>0</v>
      </c>
      <c r="AO43" s="129">
        <v>0</v>
      </c>
      <c r="AP43" s="129">
        <v>0</v>
      </c>
      <c r="AQ43" s="129">
        <v>0</v>
      </c>
      <c r="AR43" s="129">
        <v>0</v>
      </c>
      <c r="AS43" s="129">
        <v>0</v>
      </c>
      <c r="AT43" s="129">
        <v>0</v>
      </c>
      <c r="AU43" s="129">
        <v>0</v>
      </c>
      <c r="AV43" s="129">
        <v>0</v>
      </c>
      <c r="AW43" s="129">
        <v>0</v>
      </c>
      <c r="AX43" s="129">
        <v>0</v>
      </c>
      <c r="AY43" s="129">
        <v>0</v>
      </c>
      <c r="AZ43" s="129">
        <v>0</v>
      </c>
      <c r="BA43" s="129">
        <v>0</v>
      </c>
      <c r="BB43" s="129">
        <v>0</v>
      </c>
      <c r="BC43" s="129">
        <v>0</v>
      </c>
      <c r="BD43" s="129">
        <v>0</v>
      </c>
      <c r="BE43" s="129">
        <v>0</v>
      </c>
      <c r="BF43" s="129">
        <v>0</v>
      </c>
      <c r="BG43" s="129">
        <v>0</v>
      </c>
      <c r="BH43" s="129">
        <v>0</v>
      </c>
      <c r="BI43" s="129">
        <v>0</v>
      </c>
      <c r="BJ43" s="129">
        <v>0</v>
      </c>
      <c r="BK43" s="129">
        <v>0</v>
      </c>
      <c r="BL43" s="129">
        <v>0</v>
      </c>
      <c r="BM43" s="129">
        <v>0</v>
      </c>
      <c r="BN43" s="129">
        <v>0</v>
      </c>
      <c r="BO43" s="129">
        <v>0</v>
      </c>
      <c r="BP43" s="129">
        <v>0</v>
      </c>
      <c r="BQ43" s="129">
        <v>0</v>
      </c>
      <c r="BR43" s="129">
        <v>0</v>
      </c>
      <c r="BS43" s="129">
        <v>0</v>
      </c>
      <c r="BT43" s="129">
        <v>0</v>
      </c>
      <c r="BU43" s="129">
        <v>0</v>
      </c>
      <c r="BV43" s="129">
        <v>0</v>
      </c>
      <c r="BW43" s="129">
        <v>0</v>
      </c>
      <c r="BX43" s="129">
        <v>0</v>
      </c>
      <c r="BY43" s="129">
        <v>0</v>
      </c>
      <c r="BZ43" s="129">
        <v>0</v>
      </c>
      <c r="CA43" s="129">
        <v>0</v>
      </c>
      <c r="CB43" s="129">
        <v>0</v>
      </c>
      <c r="CC43" s="129">
        <v>0</v>
      </c>
      <c r="CD43" s="129">
        <v>0</v>
      </c>
      <c r="CE43" s="129">
        <v>0</v>
      </c>
      <c r="CF43" s="129">
        <v>0</v>
      </c>
      <c r="CG43" s="129">
        <v>0</v>
      </c>
      <c r="CH43" s="129">
        <v>0</v>
      </c>
      <c r="CI43" s="129">
        <v>0</v>
      </c>
      <c r="CJ43" s="129">
        <v>0</v>
      </c>
      <c r="CK43" s="129">
        <v>0</v>
      </c>
      <c r="CL43" s="129">
        <v>0</v>
      </c>
      <c r="CM43" s="129">
        <v>0</v>
      </c>
      <c r="CN43" s="129">
        <v>0</v>
      </c>
      <c r="CO43" s="129">
        <v>0</v>
      </c>
      <c r="CP43" s="129">
        <v>0</v>
      </c>
      <c r="CQ43" s="129">
        <v>0</v>
      </c>
      <c r="CR43" s="129">
        <v>0</v>
      </c>
      <c r="CS43" s="129">
        <v>0</v>
      </c>
      <c r="CT43" s="129">
        <v>0</v>
      </c>
      <c r="CU43" s="129">
        <v>0</v>
      </c>
      <c r="CV43" s="129">
        <v>0</v>
      </c>
      <c r="CW43" s="129">
        <v>0</v>
      </c>
      <c r="CX43" s="129">
        <v>0</v>
      </c>
      <c r="CY43" s="129">
        <v>0</v>
      </c>
      <c r="CZ43" s="129">
        <v>0</v>
      </c>
      <c r="DA43" s="129">
        <v>0</v>
      </c>
      <c r="DB43" s="129">
        <v>0</v>
      </c>
      <c r="DC43" s="129">
        <v>0</v>
      </c>
      <c r="DD43" s="129">
        <v>0</v>
      </c>
      <c r="DE43" s="129">
        <v>0</v>
      </c>
      <c r="DF43" s="129">
        <v>0</v>
      </c>
      <c r="DG43" s="129">
        <v>0</v>
      </c>
      <c r="DH43" s="129">
        <v>0</v>
      </c>
      <c r="DI43" s="129">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98"/>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87"/>
      <c r="B1" s="87"/>
      <c r="C1" s="87"/>
      <c r="D1" s="88"/>
      <c r="E1" s="87"/>
      <c r="F1" s="87"/>
      <c r="G1" s="67" t="s">
        <v>350</v>
      </c>
    </row>
    <row r="2" spans="1:7" ht="25.5" customHeight="1">
      <c r="A2" s="63" t="s">
        <v>351</v>
      </c>
      <c r="B2" s="63"/>
      <c r="C2" s="63"/>
      <c r="D2" s="63"/>
      <c r="E2" s="63"/>
      <c r="F2" s="63"/>
      <c r="G2" s="63"/>
    </row>
    <row r="3" spans="1:7" ht="19.5" customHeight="1">
      <c r="A3" s="64" t="s">
        <v>2</v>
      </c>
      <c r="B3" s="65"/>
      <c r="C3" s="65"/>
      <c r="D3" s="65"/>
      <c r="E3" s="90"/>
      <c r="F3" s="90"/>
      <c r="G3" s="67" t="s">
        <v>3</v>
      </c>
    </row>
    <row r="4" spans="1:7" ht="19.5" customHeight="1">
      <c r="A4" s="105" t="s">
        <v>352</v>
      </c>
      <c r="B4" s="106"/>
      <c r="C4" s="106"/>
      <c r="D4" s="107"/>
      <c r="E4" s="113" t="s">
        <v>165</v>
      </c>
      <c r="F4" s="75"/>
      <c r="G4" s="75"/>
    </row>
    <row r="5" spans="1:7" ht="19.5" customHeight="1">
      <c r="A5" s="68" t="s">
        <v>67</v>
      </c>
      <c r="B5" s="70"/>
      <c r="C5" s="114" t="s">
        <v>68</v>
      </c>
      <c r="D5" s="115" t="s">
        <v>249</v>
      </c>
      <c r="E5" s="75" t="s">
        <v>57</v>
      </c>
      <c r="F5" s="72" t="s">
        <v>353</v>
      </c>
      <c r="G5" s="116" t="s">
        <v>354</v>
      </c>
    </row>
    <row r="6" spans="1:7" ht="33.75" customHeight="1">
      <c r="A6" s="77" t="s">
        <v>77</v>
      </c>
      <c r="B6" s="78" t="s">
        <v>78</v>
      </c>
      <c r="C6" s="117"/>
      <c r="D6" s="118"/>
      <c r="E6" s="81"/>
      <c r="F6" s="82"/>
      <c r="G6" s="101"/>
    </row>
    <row r="7" spans="1:7" ht="19.5" customHeight="1">
      <c r="A7" s="83" t="s">
        <v>36</v>
      </c>
      <c r="B7" s="102" t="s">
        <v>36</v>
      </c>
      <c r="C7" s="119" t="s">
        <v>36</v>
      </c>
      <c r="D7" s="83" t="s">
        <v>57</v>
      </c>
      <c r="E7" s="103">
        <f aca="true" t="shared" si="0" ref="E7:E70">SUM(F7:G7)</f>
        <v>17572.760000000002</v>
      </c>
      <c r="F7" s="103">
        <v>16052.6</v>
      </c>
      <c r="G7" s="84">
        <v>1520.16</v>
      </c>
    </row>
    <row r="8" spans="1:7" ht="19.5" customHeight="1">
      <c r="A8" s="83" t="s">
        <v>36</v>
      </c>
      <c r="B8" s="102" t="s">
        <v>36</v>
      </c>
      <c r="C8" s="119" t="s">
        <v>36</v>
      </c>
      <c r="D8" s="83" t="s">
        <v>80</v>
      </c>
      <c r="E8" s="103">
        <f t="shared" si="0"/>
        <v>14035.32</v>
      </c>
      <c r="F8" s="103">
        <v>12846.25</v>
      </c>
      <c r="G8" s="84">
        <v>1189.07</v>
      </c>
    </row>
    <row r="9" spans="1:7" ht="19.5" customHeight="1">
      <c r="A9" s="83" t="s">
        <v>36</v>
      </c>
      <c r="B9" s="102" t="s">
        <v>36</v>
      </c>
      <c r="C9" s="119" t="s">
        <v>36</v>
      </c>
      <c r="D9" s="83" t="s">
        <v>81</v>
      </c>
      <c r="E9" s="103">
        <f t="shared" si="0"/>
        <v>2129.11</v>
      </c>
      <c r="F9" s="103">
        <v>1793</v>
      </c>
      <c r="G9" s="84">
        <v>336.11</v>
      </c>
    </row>
    <row r="10" spans="1:7" ht="19.5" customHeight="1">
      <c r="A10" s="83" t="s">
        <v>36</v>
      </c>
      <c r="B10" s="102" t="s">
        <v>36</v>
      </c>
      <c r="C10" s="119" t="s">
        <v>36</v>
      </c>
      <c r="D10" s="83" t="s">
        <v>355</v>
      </c>
      <c r="E10" s="103">
        <f t="shared" si="0"/>
        <v>1754.47</v>
      </c>
      <c r="F10" s="103">
        <v>1754.47</v>
      </c>
      <c r="G10" s="84">
        <v>0</v>
      </c>
    </row>
    <row r="11" spans="1:7" ht="19.5" customHeight="1">
      <c r="A11" s="83" t="s">
        <v>356</v>
      </c>
      <c r="B11" s="102" t="s">
        <v>88</v>
      </c>
      <c r="C11" s="119" t="s">
        <v>85</v>
      </c>
      <c r="D11" s="83" t="s">
        <v>357</v>
      </c>
      <c r="E11" s="103">
        <f t="shared" si="0"/>
        <v>577</v>
      </c>
      <c r="F11" s="103">
        <v>577</v>
      </c>
      <c r="G11" s="84">
        <v>0</v>
      </c>
    </row>
    <row r="12" spans="1:7" ht="19.5" customHeight="1">
      <c r="A12" s="83" t="s">
        <v>356</v>
      </c>
      <c r="B12" s="102" t="s">
        <v>90</v>
      </c>
      <c r="C12" s="119" t="s">
        <v>85</v>
      </c>
      <c r="D12" s="83" t="s">
        <v>358</v>
      </c>
      <c r="E12" s="103">
        <f t="shared" si="0"/>
        <v>54.26</v>
      </c>
      <c r="F12" s="103">
        <v>54.26</v>
      </c>
      <c r="G12" s="84">
        <v>0</v>
      </c>
    </row>
    <row r="13" spans="1:7" ht="19.5" customHeight="1">
      <c r="A13" s="83" t="s">
        <v>356</v>
      </c>
      <c r="B13" s="102" t="s">
        <v>126</v>
      </c>
      <c r="C13" s="119" t="s">
        <v>85</v>
      </c>
      <c r="D13" s="83" t="s">
        <v>359</v>
      </c>
      <c r="E13" s="103">
        <f t="shared" si="0"/>
        <v>409.8</v>
      </c>
      <c r="F13" s="103">
        <v>409.8</v>
      </c>
      <c r="G13" s="84">
        <v>0</v>
      </c>
    </row>
    <row r="14" spans="1:7" ht="19.5" customHeight="1">
      <c r="A14" s="83" t="s">
        <v>356</v>
      </c>
      <c r="B14" s="102" t="s">
        <v>83</v>
      </c>
      <c r="C14" s="119" t="s">
        <v>85</v>
      </c>
      <c r="D14" s="83" t="s">
        <v>360</v>
      </c>
      <c r="E14" s="103">
        <f t="shared" si="0"/>
        <v>157</v>
      </c>
      <c r="F14" s="103">
        <v>157</v>
      </c>
      <c r="G14" s="84">
        <v>0</v>
      </c>
    </row>
    <row r="15" spans="1:7" ht="19.5" customHeight="1">
      <c r="A15" s="83" t="s">
        <v>356</v>
      </c>
      <c r="B15" s="102" t="s">
        <v>116</v>
      </c>
      <c r="C15" s="119" t="s">
        <v>85</v>
      </c>
      <c r="D15" s="83" t="s">
        <v>361</v>
      </c>
      <c r="E15" s="103">
        <f t="shared" si="0"/>
        <v>75.84</v>
      </c>
      <c r="F15" s="103">
        <v>75.84</v>
      </c>
      <c r="G15" s="84">
        <v>0</v>
      </c>
    </row>
    <row r="16" spans="1:7" ht="19.5" customHeight="1">
      <c r="A16" s="83" t="s">
        <v>356</v>
      </c>
      <c r="B16" s="102" t="s">
        <v>362</v>
      </c>
      <c r="C16" s="119" t="s">
        <v>85</v>
      </c>
      <c r="D16" s="83" t="s">
        <v>363</v>
      </c>
      <c r="E16" s="103">
        <f t="shared" si="0"/>
        <v>141</v>
      </c>
      <c r="F16" s="103">
        <v>141</v>
      </c>
      <c r="G16" s="84">
        <v>0</v>
      </c>
    </row>
    <row r="17" spans="1:7" ht="19.5" customHeight="1">
      <c r="A17" s="83" t="s">
        <v>356</v>
      </c>
      <c r="B17" s="102" t="s">
        <v>364</v>
      </c>
      <c r="C17" s="119" t="s">
        <v>85</v>
      </c>
      <c r="D17" s="83" t="s">
        <v>365</v>
      </c>
      <c r="E17" s="103">
        <f t="shared" si="0"/>
        <v>10</v>
      </c>
      <c r="F17" s="103">
        <v>10</v>
      </c>
      <c r="G17" s="84">
        <v>0</v>
      </c>
    </row>
    <row r="18" spans="1:7" ht="19.5" customHeight="1">
      <c r="A18" s="83" t="s">
        <v>356</v>
      </c>
      <c r="B18" s="102" t="s">
        <v>366</v>
      </c>
      <c r="C18" s="119" t="s">
        <v>85</v>
      </c>
      <c r="D18" s="83" t="s">
        <v>367</v>
      </c>
      <c r="E18" s="103">
        <f t="shared" si="0"/>
        <v>190</v>
      </c>
      <c r="F18" s="103">
        <v>190</v>
      </c>
      <c r="G18" s="84">
        <v>0</v>
      </c>
    </row>
    <row r="19" spans="1:7" ht="19.5" customHeight="1">
      <c r="A19" s="83" t="s">
        <v>356</v>
      </c>
      <c r="B19" s="102" t="s">
        <v>92</v>
      </c>
      <c r="C19" s="119" t="s">
        <v>85</v>
      </c>
      <c r="D19" s="83" t="s">
        <v>368</v>
      </c>
      <c r="E19" s="103">
        <f t="shared" si="0"/>
        <v>139.57</v>
      </c>
      <c r="F19" s="103">
        <v>139.57</v>
      </c>
      <c r="G19" s="84">
        <v>0</v>
      </c>
    </row>
    <row r="20" spans="1:7" ht="19.5" customHeight="1">
      <c r="A20" s="83" t="s">
        <v>36</v>
      </c>
      <c r="B20" s="102" t="s">
        <v>36</v>
      </c>
      <c r="C20" s="119" t="s">
        <v>36</v>
      </c>
      <c r="D20" s="83" t="s">
        <v>369</v>
      </c>
      <c r="E20" s="103">
        <f t="shared" si="0"/>
        <v>336.11</v>
      </c>
      <c r="F20" s="103">
        <v>0</v>
      </c>
      <c r="G20" s="84">
        <v>336.11</v>
      </c>
    </row>
    <row r="21" spans="1:7" ht="19.5" customHeight="1">
      <c r="A21" s="83" t="s">
        <v>370</v>
      </c>
      <c r="B21" s="102" t="s">
        <v>88</v>
      </c>
      <c r="C21" s="119" t="s">
        <v>85</v>
      </c>
      <c r="D21" s="83" t="s">
        <v>371</v>
      </c>
      <c r="E21" s="103">
        <f t="shared" si="0"/>
        <v>14.42</v>
      </c>
      <c r="F21" s="103">
        <v>0</v>
      </c>
      <c r="G21" s="84">
        <v>14.42</v>
      </c>
    </row>
    <row r="22" spans="1:7" ht="19.5" customHeight="1">
      <c r="A22" s="83" t="s">
        <v>370</v>
      </c>
      <c r="B22" s="102" t="s">
        <v>90</v>
      </c>
      <c r="C22" s="119" t="s">
        <v>85</v>
      </c>
      <c r="D22" s="83" t="s">
        <v>372</v>
      </c>
      <c r="E22" s="103">
        <f t="shared" si="0"/>
        <v>0.8</v>
      </c>
      <c r="F22" s="103">
        <v>0</v>
      </c>
      <c r="G22" s="84">
        <v>0.8</v>
      </c>
    </row>
    <row r="23" spans="1:7" ht="19.5" customHeight="1">
      <c r="A23" s="83" t="s">
        <v>370</v>
      </c>
      <c r="B23" s="102" t="s">
        <v>98</v>
      </c>
      <c r="C23" s="119" t="s">
        <v>85</v>
      </c>
      <c r="D23" s="83" t="s">
        <v>373</v>
      </c>
      <c r="E23" s="103">
        <f t="shared" si="0"/>
        <v>2.2</v>
      </c>
      <c r="F23" s="103">
        <v>0</v>
      </c>
      <c r="G23" s="84">
        <v>2.2</v>
      </c>
    </row>
    <row r="24" spans="1:7" ht="19.5" customHeight="1">
      <c r="A24" s="83" t="s">
        <v>370</v>
      </c>
      <c r="B24" s="102" t="s">
        <v>101</v>
      </c>
      <c r="C24" s="119" t="s">
        <v>85</v>
      </c>
      <c r="D24" s="83" t="s">
        <v>374</v>
      </c>
      <c r="E24" s="103">
        <f t="shared" si="0"/>
        <v>10.8</v>
      </c>
      <c r="F24" s="103">
        <v>0</v>
      </c>
      <c r="G24" s="84">
        <v>10.8</v>
      </c>
    </row>
    <row r="25" spans="1:7" ht="19.5" customHeight="1">
      <c r="A25" s="83" t="s">
        <v>370</v>
      </c>
      <c r="B25" s="102" t="s">
        <v>126</v>
      </c>
      <c r="C25" s="119" t="s">
        <v>85</v>
      </c>
      <c r="D25" s="83" t="s">
        <v>375</v>
      </c>
      <c r="E25" s="103">
        <f t="shared" si="0"/>
        <v>26.42</v>
      </c>
      <c r="F25" s="103">
        <v>0</v>
      </c>
      <c r="G25" s="84">
        <v>26.42</v>
      </c>
    </row>
    <row r="26" spans="1:7" ht="19.5" customHeight="1">
      <c r="A26" s="83" t="s">
        <v>370</v>
      </c>
      <c r="B26" s="102" t="s">
        <v>116</v>
      </c>
      <c r="C26" s="119" t="s">
        <v>85</v>
      </c>
      <c r="D26" s="83" t="s">
        <v>376</v>
      </c>
      <c r="E26" s="103">
        <f t="shared" si="0"/>
        <v>13.75</v>
      </c>
      <c r="F26" s="103">
        <v>0</v>
      </c>
      <c r="G26" s="84">
        <v>13.75</v>
      </c>
    </row>
    <row r="27" spans="1:7" ht="19.5" customHeight="1">
      <c r="A27" s="83" t="s">
        <v>370</v>
      </c>
      <c r="B27" s="102" t="s">
        <v>104</v>
      </c>
      <c r="C27" s="119" t="s">
        <v>85</v>
      </c>
      <c r="D27" s="83" t="s">
        <v>377</v>
      </c>
      <c r="E27" s="103">
        <f t="shared" si="0"/>
        <v>61.95</v>
      </c>
      <c r="F27" s="103">
        <v>0</v>
      </c>
      <c r="G27" s="84">
        <v>61.95</v>
      </c>
    </row>
    <row r="28" spans="1:7" ht="19.5" customHeight="1">
      <c r="A28" s="83" t="s">
        <v>370</v>
      </c>
      <c r="B28" s="102" t="s">
        <v>366</v>
      </c>
      <c r="C28" s="119" t="s">
        <v>85</v>
      </c>
      <c r="D28" s="83" t="s">
        <v>378</v>
      </c>
      <c r="E28" s="103">
        <f t="shared" si="0"/>
        <v>4</v>
      </c>
      <c r="F28" s="103">
        <v>0</v>
      </c>
      <c r="G28" s="84">
        <v>4</v>
      </c>
    </row>
    <row r="29" spans="1:7" ht="19.5" customHeight="1">
      <c r="A29" s="83" t="s">
        <v>370</v>
      </c>
      <c r="B29" s="102" t="s">
        <v>379</v>
      </c>
      <c r="C29" s="119" t="s">
        <v>85</v>
      </c>
      <c r="D29" s="83" t="s">
        <v>380</v>
      </c>
      <c r="E29" s="103">
        <f t="shared" si="0"/>
        <v>16.23</v>
      </c>
      <c r="F29" s="103">
        <v>0</v>
      </c>
      <c r="G29" s="84">
        <v>16.23</v>
      </c>
    </row>
    <row r="30" spans="1:7" ht="19.5" customHeight="1">
      <c r="A30" s="83" t="s">
        <v>370</v>
      </c>
      <c r="B30" s="102" t="s">
        <v>381</v>
      </c>
      <c r="C30" s="119" t="s">
        <v>85</v>
      </c>
      <c r="D30" s="83" t="s">
        <v>382</v>
      </c>
      <c r="E30" s="103">
        <f t="shared" si="0"/>
        <v>6.8</v>
      </c>
      <c r="F30" s="103">
        <v>0</v>
      </c>
      <c r="G30" s="84">
        <v>6.8</v>
      </c>
    </row>
    <row r="31" spans="1:7" ht="19.5" customHeight="1">
      <c r="A31" s="83" t="s">
        <v>370</v>
      </c>
      <c r="B31" s="102" t="s">
        <v>383</v>
      </c>
      <c r="C31" s="119" t="s">
        <v>85</v>
      </c>
      <c r="D31" s="83" t="s">
        <v>384</v>
      </c>
      <c r="E31" s="103">
        <f t="shared" si="0"/>
        <v>3</v>
      </c>
      <c r="F31" s="103">
        <v>0</v>
      </c>
      <c r="G31" s="84">
        <v>3</v>
      </c>
    </row>
    <row r="32" spans="1:7" ht="19.5" customHeight="1">
      <c r="A32" s="83" t="s">
        <v>370</v>
      </c>
      <c r="B32" s="102" t="s">
        <v>385</v>
      </c>
      <c r="C32" s="119" t="s">
        <v>85</v>
      </c>
      <c r="D32" s="83" t="s">
        <v>386</v>
      </c>
      <c r="E32" s="103">
        <f t="shared" si="0"/>
        <v>1.2</v>
      </c>
      <c r="F32" s="103">
        <v>0</v>
      </c>
      <c r="G32" s="84">
        <v>1.2</v>
      </c>
    </row>
    <row r="33" spans="1:7" ht="19.5" customHeight="1">
      <c r="A33" s="83" t="s">
        <v>370</v>
      </c>
      <c r="B33" s="102" t="s">
        <v>387</v>
      </c>
      <c r="C33" s="119" t="s">
        <v>85</v>
      </c>
      <c r="D33" s="83" t="s">
        <v>388</v>
      </c>
      <c r="E33" s="103">
        <f t="shared" si="0"/>
        <v>37.74</v>
      </c>
      <c r="F33" s="103">
        <v>0</v>
      </c>
      <c r="G33" s="84">
        <v>37.74</v>
      </c>
    </row>
    <row r="34" spans="1:7" ht="19.5" customHeight="1">
      <c r="A34" s="83" t="s">
        <v>370</v>
      </c>
      <c r="B34" s="102" t="s">
        <v>389</v>
      </c>
      <c r="C34" s="119" t="s">
        <v>85</v>
      </c>
      <c r="D34" s="83" t="s">
        <v>390</v>
      </c>
      <c r="E34" s="103">
        <f t="shared" si="0"/>
        <v>26</v>
      </c>
      <c r="F34" s="103">
        <v>0</v>
      </c>
      <c r="G34" s="84">
        <v>26</v>
      </c>
    </row>
    <row r="35" spans="1:7" ht="19.5" customHeight="1">
      <c r="A35" s="83" t="s">
        <v>370</v>
      </c>
      <c r="B35" s="102" t="s">
        <v>391</v>
      </c>
      <c r="C35" s="119" t="s">
        <v>85</v>
      </c>
      <c r="D35" s="83" t="s">
        <v>392</v>
      </c>
      <c r="E35" s="103">
        <f t="shared" si="0"/>
        <v>17.31</v>
      </c>
      <c r="F35" s="103">
        <v>0</v>
      </c>
      <c r="G35" s="84">
        <v>17.31</v>
      </c>
    </row>
    <row r="36" spans="1:7" ht="19.5" customHeight="1">
      <c r="A36" s="83" t="s">
        <v>370</v>
      </c>
      <c r="B36" s="102" t="s">
        <v>393</v>
      </c>
      <c r="C36" s="119" t="s">
        <v>85</v>
      </c>
      <c r="D36" s="83" t="s">
        <v>394</v>
      </c>
      <c r="E36" s="103">
        <f t="shared" si="0"/>
        <v>31.27</v>
      </c>
      <c r="F36" s="103">
        <v>0</v>
      </c>
      <c r="G36" s="84">
        <v>31.27</v>
      </c>
    </row>
    <row r="37" spans="1:7" ht="19.5" customHeight="1">
      <c r="A37" s="83" t="s">
        <v>370</v>
      </c>
      <c r="B37" s="102" t="s">
        <v>395</v>
      </c>
      <c r="C37" s="119" t="s">
        <v>85</v>
      </c>
      <c r="D37" s="83" t="s">
        <v>396</v>
      </c>
      <c r="E37" s="103">
        <f t="shared" si="0"/>
        <v>16.67</v>
      </c>
      <c r="F37" s="103">
        <v>0</v>
      </c>
      <c r="G37" s="84">
        <v>16.67</v>
      </c>
    </row>
    <row r="38" spans="1:7" ht="19.5" customHeight="1">
      <c r="A38" s="83" t="s">
        <v>370</v>
      </c>
      <c r="B38" s="102" t="s">
        <v>92</v>
      </c>
      <c r="C38" s="119" t="s">
        <v>85</v>
      </c>
      <c r="D38" s="83" t="s">
        <v>397</v>
      </c>
      <c r="E38" s="103">
        <f t="shared" si="0"/>
        <v>45.55</v>
      </c>
      <c r="F38" s="103">
        <v>0</v>
      </c>
      <c r="G38" s="84">
        <v>45.55</v>
      </c>
    </row>
    <row r="39" spans="1:7" ht="19.5" customHeight="1">
      <c r="A39" s="83" t="s">
        <v>36</v>
      </c>
      <c r="B39" s="102" t="s">
        <v>36</v>
      </c>
      <c r="C39" s="119" t="s">
        <v>36</v>
      </c>
      <c r="D39" s="83" t="s">
        <v>232</v>
      </c>
      <c r="E39" s="103">
        <f t="shared" si="0"/>
        <v>38.53</v>
      </c>
      <c r="F39" s="103">
        <v>38.53</v>
      </c>
      <c r="G39" s="84">
        <v>0</v>
      </c>
    </row>
    <row r="40" spans="1:7" ht="19.5" customHeight="1">
      <c r="A40" s="83" t="s">
        <v>398</v>
      </c>
      <c r="B40" s="102" t="s">
        <v>88</v>
      </c>
      <c r="C40" s="119" t="s">
        <v>85</v>
      </c>
      <c r="D40" s="83" t="s">
        <v>399</v>
      </c>
      <c r="E40" s="103">
        <f t="shared" si="0"/>
        <v>35.17</v>
      </c>
      <c r="F40" s="103">
        <v>35.17</v>
      </c>
      <c r="G40" s="84">
        <v>0</v>
      </c>
    </row>
    <row r="41" spans="1:7" ht="19.5" customHeight="1">
      <c r="A41" s="83" t="s">
        <v>398</v>
      </c>
      <c r="B41" s="102" t="s">
        <v>116</v>
      </c>
      <c r="C41" s="119" t="s">
        <v>85</v>
      </c>
      <c r="D41" s="83" t="s">
        <v>400</v>
      </c>
      <c r="E41" s="103">
        <f t="shared" si="0"/>
        <v>0.09</v>
      </c>
      <c r="F41" s="103">
        <v>0.09</v>
      </c>
      <c r="G41" s="84">
        <v>0</v>
      </c>
    </row>
    <row r="42" spans="1:7" ht="19.5" customHeight="1">
      <c r="A42" s="83" t="s">
        <v>398</v>
      </c>
      <c r="B42" s="102" t="s">
        <v>92</v>
      </c>
      <c r="C42" s="119" t="s">
        <v>85</v>
      </c>
      <c r="D42" s="83" t="s">
        <v>401</v>
      </c>
      <c r="E42" s="103">
        <f t="shared" si="0"/>
        <v>3.27</v>
      </c>
      <c r="F42" s="103">
        <v>3.27</v>
      </c>
      <c r="G42" s="84">
        <v>0</v>
      </c>
    </row>
    <row r="43" spans="1:7" ht="19.5" customHeight="1">
      <c r="A43" s="83" t="s">
        <v>36</v>
      </c>
      <c r="B43" s="102" t="s">
        <v>36</v>
      </c>
      <c r="C43" s="119" t="s">
        <v>36</v>
      </c>
      <c r="D43" s="83" t="s">
        <v>113</v>
      </c>
      <c r="E43" s="103">
        <f t="shared" si="0"/>
        <v>1657.6899999999998</v>
      </c>
      <c r="F43" s="103">
        <v>1542.84</v>
      </c>
      <c r="G43" s="84">
        <v>114.85</v>
      </c>
    </row>
    <row r="44" spans="1:7" ht="19.5" customHeight="1">
      <c r="A44" s="83" t="s">
        <v>36</v>
      </c>
      <c r="B44" s="102" t="s">
        <v>36</v>
      </c>
      <c r="C44" s="119" t="s">
        <v>36</v>
      </c>
      <c r="D44" s="83" t="s">
        <v>355</v>
      </c>
      <c r="E44" s="103">
        <f t="shared" si="0"/>
        <v>1530.6</v>
      </c>
      <c r="F44" s="103">
        <v>1530.6</v>
      </c>
      <c r="G44" s="84">
        <v>0</v>
      </c>
    </row>
    <row r="45" spans="1:7" ht="19.5" customHeight="1">
      <c r="A45" s="83" t="s">
        <v>356</v>
      </c>
      <c r="B45" s="102" t="s">
        <v>88</v>
      </c>
      <c r="C45" s="119" t="s">
        <v>114</v>
      </c>
      <c r="D45" s="83" t="s">
        <v>357</v>
      </c>
      <c r="E45" s="103">
        <f t="shared" si="0"/>
        <v>552.96</v>
      </c>
      <c r="F45" s="103">
        <v>552.96</v>
      </c>
      <c r="G45" s="84">
        <v>0</v>
      </c>
    </row>
    <row r="46" spans="1:7" ht="19.5" customHeight="1">
      <c r="A46" s="83" t="s">
        <v>356</v>
      </c>
      <c r="B46" s="102" t="s">
        <v>90</v>
      </c>
      <c r="C46" s="119" t="s">
        <v>114</v>
      </c>
      <c r="D46" s="83" t="s">
        <v>358</v>
      </c>
      <c r="E46" s="103">
        <f t="shared" si="0"/>
        <v>63.88</v>
      </c>
      <c r="F46" s="103">
        <v>63.88</v>
      </c>
      <c r="G46" s="84">
        <v>0</v>
      </c>
    </row>
    <row r="47" spans="1:7" ht="19.5" customHeight="1">
      <c r="A47" s="83" t="s">
        <v>356</v>
      </c>
      <c r="B47" s="102" t="s">
        <v>126</v>
      </c>
      <c r="C47" s="119" t="s">
        <v>114</v>
      </c>
      <c r="D47" s="83" t="s">
        <v>359</v>
      </c>
      <c r="E47" s="103">
        <f t="shared" si="0"/>
        <v>400</v>
      </c>
      <c r="F47" s="103">
        <v>400</v>
      </c>
      <c r="G47" s="84">
        <v>0</v>
      </c>
    </row>
    <row r="48" spans="1:7" ht="19.5" customHeight="1">
      <c r="A48" s="83" t="s">
        <v>356</v>
      </c>
      <c r="B48" s="102" t="s">
        <v>83</v>
      </c>
      <c r="C48" s="119" t="s">
        <v>114</v>
      </c>
      <c r="D48" s="83" t="s">
        <v>360</v>
      </c>
      <c r="E48" s="103">
        <f t="shared" si="0"/>
        <v>134.31</v>
      </c>
      <c r="F48" s="103">
        <v>134.31</v>
      </c>
      <c r="G48" s="84">
        <v>0</v>
      </c>
    </row>
    <row r="49" spans="1:7" ht="19.5" customHeight="1">
      <c r="A49" s="83" t="s">
        <v>356</v>
      </c>
      <c r="B49" s="102" t="s">
        <v>116</v>
      </c>
      <c r="C49" s="119" t="s">
        <v>114</v>
      </c>
      <c r="D49" s="83" t="s">
        <v>361</v>
      </c>
      <c r="E49" s="103">
        <f t="shared" si="0"/>
        <v>67.15</v>
      </c>
      <c r="F49" s="103">
        <v>67.15</v>
      </c>
      <c r="G49" s="84">
        <v>0</v>
      </c>
    </row>
    <row r="50" spans="1:7" ht="19.5" customHeight="1">
      <c r="A50" s="83" t="s">
        <v>356</v>
      </c>
      <c r="B50" s="102" t="s">
        <v>362</v>
      </c>
      <c r="C50" s="119" t="s">
        <v>114</v>
      </c>
      <c r="D50" s="83" t="s">
        <v>363</v>
      </c>
      <c r="E50" s="103">
        <f t="shared" si="0"/>
        <v>98.91</v>
      </c>
      <c r="F50" s="103">
        <v>98.91</v>
      </c>
      <c r="G50" s="84">
        <v>0</v>
      </c>
    </row>
    <row r="51" spans="1:7" ht="19.5" customHeight="1">
      <c r="A51" s="83" t="s">
        <v>356</v>
      </c>
      <c r="B51" s="102" t="s">
        <v>364</v>
      </c>
      <c r="C51" s="119" t="s">
        <v>114</v>
      </c>
      <c r="D51" s="83" t="s">
        <v>365</v>
      </c>
      <c r="E51" s="103">
        <f t="shared" si="0"/>
        <v>6.7</v>
      </c>
      <c r="F51" s="103">
        <v>6.7</v>
      </c>
      <c r="G51" s="84">
        <v>0</v>
      </c>
    </row>
    <row r="52" spans="1:7" ht="19.5" customHeight="1">
      <c r="A52" s="83" t="s">
        <v>356</v>
      </c>
      <c r="B52" s="102" t="s">
        <v>366</v>
      </c>
      <c r="C52" s="119" t="s">
        <v>114</v>
      </c>
      <c r="D52" s="83" t="s">
        <v>367</v>
      </c>
      <c r="E52" s="103">
        <f t="shared" si="0"/>
        <v>117.69</v>
      </c>
      <c r="F52" s="103">
        <v>117.69</v>
      </c>
      <c r="G52" s="84">
        <v>0</v>
      </c>
    </row>
    <row r="53" spans="1:7" ht="19.5" customHeight="1">
      <c r="A53" s="83" t="s">
        <v>356</v>
      </c>
      <c r="B53" s="102" t="s">
        <v>92</v>
      </c>
      <c r="C53" s="119" t="s">
        <v>114</v>
      </c>
      <c r="D53" s="83" t="s">
        <v>368</v>
      </c>
      <c r="E53" s="103">
        <f t="shared" si="0"/>
        <v>89</v>
      </c>
      <c r="F53" s="103">
        <v>89</v>
      </c>
      <c r="G53" s="84">
        <v>0</v>
      </c>
    </row>
    <row r="54" spans="1:7" ht="19.5" customHeight="1">
      <c r="A54" s="83" t="s">
        <v>36</v>
      </c>
      <c r="B54" s="102" t="s">
        <v>36</v>
      </c>
      <c r="C54" s="119" t="s">
        <v>36</v>
      </c>
      <c r="D54" s="83" t="s">
        <v>369</v>
      </c>
      <c r="E54" s="103">
        <f t="shared" si="0"/>
        <v>114.85</v>
      </c>
      <c r="F54" s="103">
        <v>0</v>
      </c>
      <c r="G54" s="84">
        <v>114.85</v>
      </c>
    </row>
    <row r="55" spans="1:7" ht="19.5" customHeight="1">
      <c r="A55" s="83" t="s">
        <v>370</v>
      </c>
      <c r="B55" s="102" t="s">
        <v>88</v>
      </c>
      <c r="C55" s="119" t="s">
        <v>114</v>
      </c>
      <c r="D55" s="83" t="s">
        <v>371</v>
      </c>
      <c r="E55" s="103">
        <f t="shared" si="0"/>
        <v>6</v>
      </c>
      <c r="F55" s="103">
        <v>0</v>
      </c>
      <c r="G55" s="84">
        <v>6</v>
      </c>
    </row>
    <row r="56" spans="1:7" ht="19.5" customHeight="1">
      <c r="A56" s="83" t="s">
        <v>370</v>
      </c>
      <c r="B56" s="102" t="s">
        <v>90</v>
      </c>
      <c r="C56" s="119" t="s">
        <v>114</v>
      </c>
      <c r="D56" s="83" t="s">
        <v>372</v>
      </c>
      <c r="E56" s="103">
        <f t="shared" si="0"/>
        <v>0.75</v>
      </c>
      <c r="F56" s="103">
        <v>0</v>
      </c>
      <c r="G56" s="84">
        <v>0.75</v>
      </c>
    </row>
    <row r="57" spans="1:7" ht="19.5" customHeight="1">
      <c r="A57" s="83" t="s">
        <v>370</v>
      </c>
      <c r="B57" s="102" t="s">
        <v>94</v>
      </c>
      <c r="C57" s="119" t="s">
        <v>114</v>
      </c>
      <c r="D57" s="83" t="s">
        <v>402</v>
      </c>
      <c r="E57" s="103">
        <f t="shared" si="0"/>
        <v>0.1</v>
      </c>
      <c r="F57" s="103">
        <v>0</v>
      </c>
      <c r="G57" s="84">
        <v>0.1</v>
      </c>
    </row>
    <row r="58" spans="1:7" ht="19.5" customHeight="1">
      <c r="A58" s="83" t="s">
        <v>370</v>
      </c>
      <c r="B58" s="102" t="s">
        <v>98</v>
      </c>
      <c r="C58" s="119" t="s">
        <v>114</v>
      </c>
      <c r="D58" s="83" t="s">
        <v>373</v>
      </c>
      <c r="E58" s="103">
        <f t="shared" si="0"/>
        <v>1</v>
      </c>
      <c r="F58" s="103">
        <v>0</v>
      </c>
      <c r="G58" s="84">
        <v>1</v>
      </c>
    </row>
    <row r="59" spans="1:7" ht="19.5" customHeight="1">
      <c r="A59" s="83" t="s">
        <v>370</v>
      </c>
      <c r="B59" s="102" t="s">
        <v>101</v>
      </c>
      <c r="C59" s="119" t="s">
        <v>114</v>
      </c>
      <c r="D59" s="83" t="s">
        <v>374</v>
      </c>
      <c r="E59" s="103">
        <f t="shared" si="0"/>
        <v>20</v>
      </c>
      <c r="F59" s="103">
        <v>0</v>
      </c>
      <c r="G59" s="84">
        <v>20</v>
      </c>
    </row>
    <row r="60" spans="1:7" ht="19.5" customHeight="1">
      <c r="A60" s="83" t="s">
        <v>370</v>
      </c>
      <c r="B60" s="102" t="s">
        <v>389</v>
      </c>
      <c r="C60" s="119" t="s">
        <v>114</v>
      </c>
      <c r="D60" s="83" t="s">
        <v>390</v>
      </c>
      <c r="E60" s="103">
        <f t="shared" si="0"/>
        <v>18</v>
      </c>
      <c r="F60" s="103">
        <v>0</v>
      </c>
      <c r="G60" s="84">
        <v>18</v>
      </c>
    </row>
    <row r="61" spans="1:7" ht="19.5" customHeight="1">
      <c r="A61" s="83" t="s">
        <v>370</v>
      </c>
      <c r="B61" s="102" t="s">
        <v>391</v>
      </c>
      <c r="C61" s="119" t="s">
        <v>114</v>
      </c>
      <c r="D61" s="83" t="s">
        <v>392</v>
      </c>
      <c r="E61" s="103">
        <f t="shared" si="0"/>
        <v>16</v>
      </c>
      <c r="F61" s="103">
        <v>0</v>
      </c>
      <c r="G61" s="84">
        <v>16</v>
      </c>
    </row>
    <row r="62" spans="1:7" ht="19.5" customHeight="1">
      <c r="A62" s="83" t="s">
        <v>370</v>
      </c>
      <c r="B62" s="102" t="s">
        <v>92</v>
      </c>
      <c r="C62" s="119" t="s">
        <v>114</v>
      </c>
      <c r="D62" s="83" t="s">
        <v>397</v>
      </c>
      <c r="E62" s="103">
        <f t="shared" si="0"/>
        <v>53</v>
      </c>
      <c r="F62" s="103">
        <v>0</v>
      </c>
      <c r="G62" s="84">
        <v>53</v>
      </c>
    </row>
    <row r="63" spans="1:7" ht="19.5" customHeight="1">
      <c r="A63" s="83" t="s">
        <v>36</v>
      </c>
      <c r="B63" s="102" t="s">
        <v>36</v>
      </c>
      <c r="C63" s="119" t="s">
        <v>36</v>
      </c>
      <c r="D63" s="83" t="s">
        <v>232</v>
      </c>
      <c r="E63" s="103">
        <f t="shared" si="0"/>
        <v>12.24</v>
      </c>
      <c r="F63" s="103">
        <v>12.24</v>
      </c>
      <c r="G63" s="84">
        <v>0</v>
      </c>
    </row>
    <row r="64" spans="1:7" ht="19.5" customHeight="1">
      <c r="A64" s="83" t="s">
        <v>398</v>
      </c>
      <c r="B64" s="102" t="s">
        <v>94</v>
      </c>
      <c r="C64" s="119" t="s">
        <v>114</v>
      </c>
      <c r="D64" s="83" t="s">
        <v>403</v>
      </c>
      <c r="E64" s="103">
        <f t="shared" si="0"/>
        <v>12</v>
      </c>
      <c r="F64" s="103">
        <v>12</v>
      </c>
      <c r="G64" s="84">
        <v>0</v>
      </c>
    </row>
    <row r="65" spans="1:7" ht="19.5" customHeight="1">
      <c r="A65" s="83" t="s">
        <v>398</v>
      </c>
      <c r="B65" s="102" t="s">
        <v>116</v>
      </c>
      <c r="C65" s="119" t="s">
        <v>114</v>
      </c>
      <c r="D65" s="83" t="s">
        <v>400</v>
      </c>
      <c r="E65" s="103">
        <f t="shared" si="0"/>
        <v>0.24</v>
      </c>
      <c r="F65" s="103">
        <v>0.24</v>
      </c>
      <c r="G65" s="84">
        <v>0</v>
      </c>
    </row>
    <row r="66" spans="1:7" ht="19.5" customHeight="1">
      <c r="A66" s="83" t="s">
        <v>36</v>
      </c>
      <c r="B66" s="102" t="s">
        <v>36</v>
      </c>
      <c r="C66" s="119" t="s">
        <v>36</v>
      </c>
      <c r="D66" s="83" t="s">
        <v>119</v>
      </c>
      <c r="E66" s="103">
        <f t="shared" si="0"/>
        <v>1009.4799999999999</v>
      </c>
      <c r="F66" s="103">
        <v>936.68</v>
      </c>
      <c r="G66" s="84">
        <v>72.8</v>
      </c>
    </row>
    <row r="67" spans="1:7" ht="19.5" customHeight="1">
      <c r="A67" s="83" t="s">
        <v>36</v>
      </c>
      <c r="B67" s="102" t="s">
        <v>36</v>
      </c>
      <c r="C67" s="119" t="s">
        <v>36</v>
      </c>
      <c r="D67" s="83" t="s">
        <v>355</v>
      </c>
      <c r="E67" s="103">
        <f t="shared" si="0"/>
        <v>936.59</v>
      </c>
      <c r="F67" s="103">
        <v>936.59</v>
      </c>
      <c r="G67" s="84">
        <v>0</v>
      </c>
    </row>
    <row r="68" spans="1:7" ht="19.5" customHeight="1">
      <c r="A68" s="83" t="s">
        <v>356</v>
      </c>
      <c r="B68" s="102" t="s">
        <v>88</v>
      </c>
      <c r="C68" s="119" t="s">
        <v>122</v>
      </c>
      <c r="D68" s="83" t="s">
        <v>357</v>
      </c>
      <c r="E68" s="103">
        <f t="shared" si="0"/>
        <v>397.38</v>
      </c>
      <c r="F68" s="103">
        <v>397.38</v>
      </c>
      <c r="G68" s="84">
        <v>0</v>
      </c>
    </row>
    <row r="69" spans="1:7" ht="19.5" customHeight="1">
      <c r="A69" s="83" t="s">
        <v>356</v>
      </c>
      <c r="B69" s="102" t="s">
        <v>90</v>
      </c>
      <c r="C69" s="119" t="s">
        <v>122</v>
      </c>
      <c r="D69" s="83" t="s">
        <v>358</v>
      </c>
      <c r="E69" s="103">
        <f t="shared" si="0"/>
        <v>57.59</v>
      </c>
      <c r="F69" s="103">
        <v>57.59</v>
      </c>
      <c r="G69" s="84">
        <v>0</v>
      </c>
    </row>
    <row r="70" spans="1:7" ht="19.5" customHeight="1">
      <c r="A70" s="83" t="s">
        <v>356</v>
      </c>
      <c r="B70" s="102" t="s">
        <v>126</v>
      </c>
      <c r="C70" s="119" t="s">
        <v>122</v>
      </c>
      <c r="D70" s="83" t="s">
        <v>359</v>
      </c>
      <c r="E70" s="103">
        <f t="shared" si="0"/>
        <v>126.82</v>
      </c>
      <c r="F70" s="103">
        <v>126.82</v>
      </c>
      <c r="G70" s="84">
        <v>0</v>
      </c>
    </row>
    <row r="71" spans="1:7" ht="19.5" customHeight="1">
      <c r="A71" s="83" t="s">
        <v>356</v>
      </c>
      <c r="B71" s="102" t="s">
        <v>83</v>
      </c>
      <c r="C71" s="119" t="s">
        <v>122</v>
      </c>
      <c r="D71" s="83" t="s">
        <v>360</v>
      </c>
      <c r="E71" s="103">
        <f aca="true" t="shared" si="1" ref="E71:E134">SUM(F71:G71)</f>
        <v>100</v>
      </c>
      <c r="F71" s="103">
        <v>100</v>
      </c>
      <c r="G71" s="84">
        <v>0</v>
      </c>
    </row>
    <row r="72" spans="1:7" ht="19.5" customHeight="1">
      <c r="A72" s="83" t="s">
        <v>356</v>
      </c>
      <c r="B72" s="102" t="s">
        <v>116</v>
      </c>
      <c r="C72" s="119" t="s">
        <v>122</v>
      </c>
      <c r="D72" s="83" t="s">
        <v>361</v>
      </c>
      <c r="E72" s="103">
        <f t="shared" si="1"/>
        <v>50</v>
      </c>
      <c r="F72" s="103">
        <v>50</v>
      </c>
      <c r="G72" s="84">
        <v>0</v>
      </c>
    </row>
    <row r="73" spans="1:7" ht="19.5" customHeight="1">
      <c r="A73" s="83" t="s">
        <v>356</v>
      </c>
      <c r="B73" s="102" t="s">
        <v>362</v>
      </c>
      <c r="C73" s="119" t="s">
        <v>122</v>
      </c>
      <c r="D73" s="83" t="s">
        <v>363</v>
      </c>
      <c r="E73" s="103">
        <f t="shared" si="1"/>
        <v>70</v>
      </c>
      <c r="F73" s="103">
        <v>70</v>
      </c>
      <c r="G73" s="84">
        <v>0</v>
      </c>
    </row>
    <row r="74" spans="1:7" ht="19.5" customHeight="1">
      <c r="A74" s="83" t="s">
        <v>356</v>
      </c>
      <c r="B74" s="102" t="s">
        <v>364</v>
      </c>
      <c r="C74" s="119" t="s">
        <v>122</v>
      </c>
      <c r="D74" s="83" t="s">
        <v>365</v>
      </c>
      <c r="E74" s="103">
        <f t="shared" si="1"/>
        <v>4.8</v>
      </c>
      <c r="F74" s="103">
        <v>4.8</v>
      </c>
      <c r="G74" s="84">
        <v>0</v>
      </c>
    </row>
    <row r="75" spans="1:7" ht="19.5" customHeight="1">
      <c r="A75" s="83" t="s">
        <v>356</v>
      </c>
      <c r="B75" s="102" t="s">
        <v>366</v>
      </c>
      <c r="C75" s="119" t="s">
        <v>122</v>
      </c>
      <c r="D75" s="83" t="s">
        <v>367</v>
      </c>
      <c r="E75" s="103">
        <f t="shared" si="1"/>
        <v>130</v>
      </c>
      <c r="F75" s="103">
        <v>130</v>
      </c>
      <c r="G75" s="84">
        <v>0</v>
      </c>
    </row>
    <row r="76" spans="1:7" ht="19.5" customHeight="1">
      <c r="A76" s="83" t="s">
        <v>36</v>
      </c>
      <c r="B76" s="102" t="s">
        <v>36</v>
      </c>
      <c r="C76" s="119" t="s">
        <v>36</v>
      </c>
      <c r="D76" s="83" t="s">
        <v>369</v>
      </c>
      <c r="E76" s="103">
        <f t="shared" si="1"/>
        <v>72.8</v>
      </c>
      <c r="F76" s="103">
        <v>0</v>
      </c>
      <c r="G76" s="84">
        <v>72.8</v>
      </c>
    </row>
    <row r="77" spans="1:7" ht="19.5" customHeight="1">
      <c r="A77" s="83" t="s">
        <v>370</v>
      </c>
      <c r="B77" s="102" t="s">
        <v>88</v>
      </c>
      <c r="C77" s="119" t="s">
        <v>122</v>
      </c>
      <c r="D77" s="83" t="s">
        <v>371</v>
      </c>
      <c r="E77" s="103">
        <f t="shared" si="1"/>
        <v>22.4</v>
      </c>
      <c r="F77" s="103">
        <v>0</v>
      </c>
      <c r="G77" s="84">
        <v>22.4</v>
      </c>
    </row>
    <row r="78" spans="1:7" ht="19.5" customHeight="1">
      <c r="A78" s="83" t="s">
        <v>370</v>
      </c>
      <c r="B78" s="102" t="s">
        <v>98</v>
      </c>
      <c r="C78" s="119" t="s">
        <v>122</v>
      </c>
      <c r="D78" s="83" t="s">
        <v>373</v>
      </c>
      <c r="E78" s="103">
        <f t="shared" si="1"/>
        <v>0.2</v>
      </c>
      <c r="F78" s="103">
        <v>0</v>
      </c>
      <c r="G78" s="84">
        <v>0.2</v>
      </c>
    </row>
    <row r="79" spans="1:7" ht="19.5" customHeight="1">
      <c r="A79" s="83" t="s">
        <v>370</v>
      </c>
      <c r="B79" s="102" t="s">
        <v>101</v>
      </c>
      <c r="C79" s="119" t="s">
        <v>122</v>
      </c>
      <c r="D79" s="83" t="s">
        <v>374</v>
      </c>
      <c r="E79" s="103">
        <f t="shared" si="1"/>
        <v>0.8</v>
      </c>
      <c r="F79" s="103">
        <v>0</v>
      </c>
      <c r="G79" s="84">
        <v>0.8</v>
      </c>
    </row>
    <row r="80" spans="1:7" ht="19.5" customHeight="1">
      <c r="A80" s="83" t="s">
        <v>370</v>
      </c>
      <c r="B80" s="102" t="s">
        <v>104</v>
      </c>
      <c r="C80" s="119" t="s">
        <v>122</v>
      </c>
      <c r="D80" s="83" t="s">
        <v>377</v>
      </c>
      <c r="E80" s="103">
        <f t="shared" si="1"/>
        <v>1</v>
      </c>
      <c r="F80" s="103">
        <v>0</v>
      </c>
      <c r="G80" s="84">
        <v>1</v>
      </c>
    </row>
    <row r="81" spans="1:7" ht="19.5" customHeight="1">
      <c r="A81" s="83" t="s">
        <v>370</v>
      </c>
      <c r="B81" s="102" t="s">
        <v>389</v>
      </c>
      <c r="C81" s="119" t="s">
        <v>122</v>
      </c>
      <c r="D81" s="83" t="s">
        <v>390</v>
      </c>
      <c r="E81" s="103">
        <f t="shared" si="1"/>
        <v>21</v>
      </c>
      <c r="F81" s="103">
        <v>0</v>
      </c>
      <c r="G81" s="84">
        <v>21</v>
      </c>
    </row>
    <row r="82" spans="1:7" ht="19.5" customHeight="1">
      <c r="A82" s="83" t="s">
        <v>370</v>
      </c>
      <c r="B82" s="102" t="s">
        <v>391</v>
      </c>
      <c r="C82" s="119" t="s">
        <v>122</v>
      </c>
      <c r="D82" s="83" t="s">
        <v>392</v>
      </c>
      <c r="E82" s="103">
        <f t="shared" si="1"/>
        <v>11.4</v>
      </c>
      <c r="F82" s="103">
        <v>0</v>
      </c>
      <c r="G82" s="84">
        <v>11.4</v>
      </c>
    </row>
    <row r="83" spans="1:7" ht="19.5" customHeight="1">
      <c r="A83" s="83" t="s">
        <v>370</v>
      </c>
      <c r="B83" s="102" t="s">
        <v>92</v>
      </c>
      <c r="C83" s="119" t="s">
        <v>122</v>
      </c>
      <c r="D83" s="83" t="s">
        <v>397</v>
      </c>
      <c r="E83" s="103">
        <f t="shared" si="1"/>
        <v>16</v>
      </c>
      <c r="F83" s="103">
        <v>0</v>
      </c>
      <c r="G83" s="84">
        <v>16</v>
      </c>
    </row>
    <row r="84" spans="1:7" ht="19.5" customHeight="1">
      <c r="A84" s="83" t="s">
        <v>36</v>
      </c>
      <c r="B84" s="102" t="s">
        <v>36</v>
      </c>
      <c r="C84" s="119" t="s">
        <v>36</v>
      </c>
      <c r="D84" s="83" t="s">
        <v>232</v>
      </c>
      <c r="E84" s="103">
        <f t="shared" si="1"/>
        <v>0.09</v>
      </c>
      <c r="F84" s="103">
        <v>0.09</v>
      </c>
      <c r="G84" s="84">
        <v>0</v>
      </c>
    </row>
    <row r="85" spans="1:7" ht="19.5" customHeight="1">
      <c r="A85" s="83" t="s">
        <v>398</v>
      </c>
      <c r="B85" s="102" t="s">
        <v>116</v>
      </c>
      <c r="C85" s="119" t="s">
        <v>122</v>
      </c>
      <c r="D85" s="83" t="s">
        <v>400</v>
      </c>
      <c r="E85" s="103">
        <f t="shared" si="1"/>
        <v>0.09</v>
      </c>
      <c r="F85" s="103">
        <v>0.09</v>
      </c>
      <c r="G85" s="84">
        <v>0</v>
      </c>
    </row>
    <row r="86" spans="1:7" ht="19.5" customHeight="1">
      <c r="A86" s="83" t="s">
        <v>36</v>
      </c>
      <c r="B86" s="102" t="s">
        <v>36</v>
      </c>
      <c r="C86" s="119" t="s">
        <v>36</v>
      </c>
      <c r="D86" s="83" t="s">
        <v>128</v>
      </c>
      <c r="E86" s="103">
        <f t="shared" si="1"/>
        <v>812.11</v>
      </c>
      <c r="F86" s="103">
        <v>760.46</v>
      </c>
      <c r="G86" s="84">
        <v>51.65</v>
      </c>
    </row>
    <row r="87" spans="1:7" ht="19.5" customHeight="1">
      <c r="A87" s="83" t="s">
        <v>36</v>
      </c>
      <c r="B87" s="102" t="s">
        <v>36</v>
      </c>
      <c r="C87" s="119" t="s">
        <v>36</v>
      </c>
      <c r="D87" s="83" t="s">
        <v>355</v>
      </c>
      <c r="E87" s="103">
        <f t="shared" si="1"/>
        <v>760.41</v>
      </c>
      <c r="F87" s="103">
        <v>760.41</v>
      </c>
      <c r="G87" s="84">
        <v>0</v>
      </c>
    </row>
    <row r="88" spans="1:7" ht="19.5" customHeight="1">
      <c r="A88" s="83" t="s">
        <v>356</v>
      </c>
      <c r="B88" s="102" t="s">
        <v>88</v>
      </c>
      <c r="C88" s="119" t="s">
        <v>129</v>
      </c>
      <c r="D88" s="83" t="s">
        <v>357</v>
      </c>
      <c r="E88" s="103">
        <f t="shared" si="1"/>
        <v>301.75</v>
      </c>
      <c r="F88" s="103">
        <v>301.75</v>
      </c>
      <c r="G88" s="84">
        <v>0</v>
      </c>
    </row>
    <row r="89" spans="1:7" ht="19.5" customHeight="1">
      <c r="A89" s="83" t="s">
        <v>356</v>
      </c>
      <c r="B89" s="102" t="s">
        <v>90</v>
      </c>
      <c r="C89" s="119" t="s">
        <v>129</v>
      </c>
      <c r="D89" s="83" t="s">
        <v>358</v>
      </c>
      <c r="E89" s="103">
        <f t="shared" si="1"/>
        <v>6.4</v>
      </c>
      <c r="F89" s="103">
        <v>6.4</v>
      </c>
      <c r="G89" s="84">
        <v>0</v>
      </c>
    </row>
    <row r="90" spans="1:7" ht="19.5" customHeight="1">
      <c r="A90" s="83" t="s">
        <v>356</v>
      </c>
      <c r="B90" s="102" t="s">
        <v>126</v>
      </c>
      <c r="C90" s="119" t="s">
        <v>129</v>
      </c>
      <c r="D90" s="83" t="s">
        <v>359</v>
      </c>
      <c r="E90" s="103">
        <f t="shared" si="1"/>
        <v>208.74</v>
      </c>
      <c r="F90" s="103">
        <v>208.74</v>
      </c>
      <c r="G90" s="84">
        <v>0</v>
      </c>
    </row>
    <row r="91" spans="1:7" ht="19.5" customHeight="1">
      <c r="A91" s="83" t="s">
        <v>356</v>
      </c>
      <c r="B91" s="102" t="s">
        <v>83</v>
      </c>
      <c r="C91" s="119" t="s">
        <v>129</v>
      </c>
      <c r="D91" s="83" t="s">
        <v>360</v>
      </c>
      <c r="E91" s="103">
        <f t="shared" si="1"/>
        <v>91.38</v>
      </c>
      <c r="F91" s="103">
        <v>91.38</v>
      </c>
      <c r="G91" s="84">
        <v>0</v>
      </c>
    </row>
    <row r="92" spans="1:7" ht="19.5" customHeight="1">
      <c r="A92" s="83" t="s">
        <v>356</v>
      </c>
      <c r="B92" s="102" t="s">
        <v>116</v>
      </c>
      <c r="C92" s="119" t="s">
        <v>129</v>
      </c>
      <c r="D92" s="83" t="s">
        <v>361</v>
      </c>
      <c r="E92" s="103">
        <f t="shared" si="1"/>
        <v>44.19</v>
      </c>
      <c r="F92" s="103">
        <v>44.19</v>
      </c>
      <c r="G92" s="84">
        <v>0</v>
      </c>
    </row>
    <row r="93" spans="1:7" ht="19.5" customHeight="1">
      <c r="A93" s="83" t="s">
        <v>356</v>
      </c>
      <c r="B93" s="102" t="s">
        <v>362</v>
      </c>
      <c r="C93" s="119" t="s">
        <v>129</v>
      </c>
      <c r="D93" s="83" t="s">
        <v>363</v>
      </c>
      <c r="E93" s="103">
        <f t="shared" si="1"/>
        <v>61.04</v>
      </c>
      <c r="F93" s="103">
        <v>61.04</v>
      </c>
      <c r="G93" s="84">
        <v>0</v>
      </c>
    </row>
    <row r="94" spans="1:7" ht="19.5" customHeight="1">
      <c r="A94" s="83" t="s">
        <v>356</v>
      </c>
      <c r="B94" s="102" t="s">
        <v>364</v>
      </c>
      <c r="C94" s="119" t="s">
        <v>129</v>
      </c>
      <c r="D94" s="83" t="s">
        <v>365</v>
      </c>
      <c r="E94" s="103">
        <f t="shared" si="1"/>
        <v>6.91</v>
      </c>
      <c r="F94" s="103">
        <v>6.91</v>
      </c>
      <c r="G94" s="84">
        <v>0</v>
      </c>
    </row>
    <row r="95" spans="1:7" ht="19.5" customHeight="1">
      <c r="A95" s="83" t="s">
        <v>356</v>
      </c>
      <c r="B95" s="102" t="s">
        <v>366</v>
      </c>
      <c r="C95" s="119" t="s">
        <v>129</v>
      </c>
      <c r="D95" s="83" t="s">
        <v>367</v>
      </c>
      <c r="E95" s="103">
        <f t="shared" si="1"/>
        <v>40</v>
      </c>
      <c r="F95" s="103">
        <v>40</v>
      </c>
      <c r="G95" s="84">
        <v>0</v>
      </c>
    </row>
    <row r="96" spans="1:7" ht="19.5" customHeight="1">
      <c r="A96" s="83" t="s">
        <v>36</v>
      </c>
      <c r="B96" s="102" t="s">
        <v>36</v>
      </c>
      <c r="C96" s="119" t="s">
        <v>36</v>
      </c>
      <c r="D96" s="83" t="s">
        <v>369</v>
      </c>
      <c r="E96" s="103">
        <f t="shared" si="1"/>
        <v>51.65</v>
      </c>
      <c r="F96" s="103">
        <v>0</v>
      </c>
      <c r="G96" s="84">
        <v>51.65</v>
      </c>
    </row>
    <row r="97" spans="1:7" ht="19.5" customHeight="1">
      <c r="A97" s="83" t="s">
        <v>370</v>
      </c>
      <c r="B97" s="102" t="s">
        <v>88</v>
      </c>
      <c r="C97" s="119" t="s">
        <v>129</v>
      </c>
      <c r="D97" s="83" t="s">
        <v>371</v>
      </c>
      <c r="E97" s="103">
        <f t="shared" si="1"/>
        <v>5.01</v>
      </c>
      <c r="F97" s="103">
        <v>0</v>
      </c>
      <c r="G97" s="84">
        <v>5.01</v>
      </c>
    </row>
    <row r="98" spans="1:7" ht="19.5" customHeight="1">
      <c r="A98" s="83" t="s">
        <v>370</v>
      </c>
      <c r="B98" s="102" t="s">
        <v>90</v>
      </c>
      <c r="C98" s="119" t="s">
        <v>129</v>
      </c>
      <c r="D98" s="83" t="s">
        <v>372</v>
      </c>
      <c r="E98" s="103">
        <f t="shared" si="1"/>
        <v>1</v>
      </c>
      <c r="F98" s="103">
        <v>0</v>
      </c>
      <c r="G98" s="84">
        <v>1</v>
      </c>
    </row>
    <row r="99" spans="1:7" ht="19.5" customHeight="1">
      <c r="A99" s="83" t="s">
        <v>370</v>
      </c>
      <c r="B99" s="102" t="s">
        <v>101</v>
      </c>
      <c r="C99" s="119" t="s">
        <v>129</v>
      </c>
      <c r="D99" s="83" t="s">
        <v>374</v>
      </c>
      <c r="E99" s="103">
        <f t="shared" si="1"/>
        <v>5</v>
      </c>
      <c r="F99" s="103">
        <v>0</v>
      </c>
      <c r="G99" s="84">
        <v>5</v>
      </c>
    </row>
    <row r="100" spans="1:7" ht="19.5" customHeight="1">
      <c r="A100" s="83" t="s">
        <v>370</v>
      </c>
      <c r="B100" s="102" t="s">
        <v>126</v>
      </c>
      <c r="C100" s="119" t="s">
        <v>129</v>
      </c>
      <c r="D100" s="83" t="s">
        <v>375</v>
      </c>
      <c r="E100" s="103">
        <f t="shared" si="1"/>
        <v>9</v>
      </c>
      <c r="F100" s="103">
        <v>0</v>
      </c>
      <c r="G100" s="84">
        <v>9</v>
      </c>
    </row>
    <row r="101" spans="1:7" ht="19.5" customHeight="1">
      <c r="A101" s="83" t="s">
        <v>370</v>
      </c>
      <c r="B101" s="102" t="s">
        <v>385</v>
      </c>
      <c r="C101" s="119" t="s">
        <v>129</v>
      </c>
      <c r="D101" s="83" t="s">
        <v>386</v>
      </c>
      <c r="E101" s="103">
        <f t="shared" si="1"/>
        <v>15.71</v>
      </c>
      <c r="F101" s="103">
        <v>0</v>
      </c>
      <c r="G101" s="84">
        <v>15.71</v>
      </c>
    </row>
    <row r="102" spans="1:7" ht="19.5" customHeight="1">
      <c r="A102" s="83" t="s">
        <v>370</v>
      </c>
      <c r="B102" s="102" t="s">
        <v>389</v>
      </c>
      <c r="C102" s="119" t="s">
        <v>129</v>
      </c>
      <c r="D102" s="83" t="s">
        <v>390</v>
      </c>
      <c r="E102" s="103">
        <f t="shared" si="1"/>
        <v>6.88</v>
      </c>
      <c r="F102" s="103">
        <v>0</v>
      </c>
      <c r="G102" s="84">
        <v>6.88</v>
      </c>
    </row>
    <row r="103" spans="1:7" ht="19.5" customHeight="1">
      <c r="A103" s="83" t="s">
        <v>370</v>
      </c>
      <c r="B103" s="102" t="s">
        <v>391</v>
      </c>
      <c r="C103" s="119" t="s">
        <v>129</v>
      </c>
      <c r="D103" s="83" t="s">
        <v>392</v>
      </c>
      <c r="E103" s="103">
        <f t="shared" si="1"/>
        <v>9.05</v>
      </c>
      <c r="F103" s="103">
        <v>0</v>
      </c>
      <c r="G103" s="84">
        <v>9.05</v>
      </c>
    </row>
    <row r="104" spans="1:7" ht="19.5" customHeight="1">
      <c r="A104" s="83" t="s">
        <v>36</v>
      </c>
      <c r="B104" s="102" t="s">
        <v>36</v>
      </c>
      <c r="C104" s="119" t="s">
        <v>36</v>
      </c>
      <c r="D104" s="83" t="s">
        <v>232</v>
      </c>
      <c r="E104" s="103">
        <f t="shared" si="1"/>
        <v>0.05</v>
      </c>
      <c r="F104" s="103">
        <v>0.05</v>
      </c>
      <c r="G104" s="84">
        <v>0</v>
      </c>
    </row>
    <row r="105" spans="1:7" ht="19.5" customHeight="1">
      <c r="A105" s="83" t="s">
        <v>398</v>
      </c>
      <c r="B105" s="102" t="s">
        <v>116</v>
      </c>
      <c r="C105" s="119" t="s">
        <v>129</v>
      </c>
      <c r="D105" s="83" t="s">
        <v>400</v>
      </c>
      <c r="E105" s="103">
        <f t="shared" si="1"/>
        <v>0.05</v>
      </c>
      <c r="F105" s="103">
        <v>0.05</v>
      </c>
      <c r="G105" s="84">
        <v>0</v>
      </c>
    </row>
    <row r="106" spans="1:7" ht="19.5" customHeight="1">
      <c r="A106" s="83" t="s">
        <v>36</v>
      </c>
      <c r="B106" s="102" t="s">
        <v>36</v>
      </c>
      <c r="C106" s="119" t="s">
        <v>36</v>
      </c>
      <c r="D106" s="83" t="s">
        <v>130</v>
      </c>
      <c r="E106" s="103">
        <f t="shared" si="1"/>
        <v>760.27</v>
      </c>
      <c r="F106" s="103">
        <v>713.87</v>
      </c>
      <c r="G106" s="84">
        <v>46.4</v>
      </c>
    </row>
    <row r="107" spans="1:7" ht="19.5" customHeight="1">
      <c r="A107" s="83" t="s">
        <v>36</v>
      </c>
      <c r="B107" s="102" t="s">
        <v>36</v>
      </c>
      <c r="C107" s="119" t="s">
        <v>36</v>
      </c>
      <c r="D107" s="83" t="s">
        <v>355</v>
      </c>
      <c r="E107" s="103">
        <f t="shared" si="1"/>
        <v>712.52</v>
      </c>
      <c r="F107" s="103">
        <v>712.52</v>
      </c>
      <c r="G107" s="84">
        <v>0</v>
      </c>
    </row>
    <row r="108" spans="1:7" ht="19.5" customHeight="1">
      <c r="A108" s="83" t="s">
        <v>356</v>
      </c>
      <c r="B108" s="102" t="s">
        <v>88</v>
      </c>
      <c r="C108" s="119" t="s">
        <v>131</v>
      </c>
      <c r="D108" s="83" t="s">
        <v>357</v>
      </c>
      <c r="E108" s="103">
        <f t="shared" si="1"/>
        <v>233.01</v>
      </c>
      <c r="F108" s="103">
        <v>233.01</v>
      </c>
      <c r="G108" s="84">
        <v>0</v>
      </c>
    </row>
    <row r="109" spans="1:7" ht="19.5" customHeight="1">
      <c r="A109" s="83" t="s">
        <v>356</v>
      </c>
      <c r="B109" s="102" t="s">
        <v>90</v>
      </c>
      <c r="C109" s="119" t="s">
        <v>131</v>
      </c>
      <c r="D109" s="83" t="s">
        <v>358</v>
      </c>
      <c r="E109" s="103">
        <f t="shared" si="1"/>
        <v>37.64</v>
      </c>
      <c r="F109" s="103">
        <v>37.64</v>
      </c>
      <c r="G109" s="84">
        <v>0</v>
      </c>
    </row>
    <row r="110" spans="1:7" ht="19.5" customHeight="1">
      <c r="A110" s="83" t="s">
        <v>356</v>
      </c>
      <c r="B110" s="102" t="s">
        <v>126</v>
      </c>
      <c r="C110" s="119" t="s">
        <v>131</v>
      </c>
      <c r="D110" s="83" t="s">
        <v>359</v>
      </c>
      <c r="E110" s="103">
        <f t="shared" si="1"/>
        <v>194.47</v>
      </c>
      <c r="F110" s="103">
        <v>194.47</v>
      </c>
      <c r="G110" s="84">
        <v>0</v>
      </c>
    </row>
    <row r="111" spans="1:7" ht="19.5" customHeight="1">
      <c r="A111" s="83" t="s">
        <v>356</v>
      </c>
      <c r="B111" s="102" t="s">
        <v>83</v>
      </c>
      <c r="C111" s="119" t="s">
        <v>131</v>
      </c>
      <c r="D111" s="83" t="s">
        <v>360</v>
      </c>
      <c r="E111" s="103">
        <f t="shared" si="1"/>
        <v>73</v>
      </c>
      <c r="F111" s="103">
        <v>73</v>
      </c>
      <c r="G111" s="84">
        <v>0</v>
      </c>
    </row>
    <row r="112" spans="1:7" ht="19.5" customHeight="1">
      <c r="A112" s="83" t="s">
        <v>356</v>
      </c>
      <c r="B112" s="102" t="s">
        <v>116</v>
      </c>
      <c r="C112" s="119" t="s">
        <v>131</v>
      </c>
      <c r="D112" s="83" t="s">
        <v>361</v>
      </c>
      <c r="E112" s="103">
        <f t="shared" si="1"/>
        <v>33</v>
      </c>
      <c r="F112" s="103">
        <v>33</v>
      </c>
      <c r="G112" s="84">
        <v>0</v>
      </c>
    </row>
    <row r="113" spans="1:7" ht="19.5" customHeight="1">
      <c r="A113" s="83" t="s">
        <v>356</v>
      </c>
      <c r="B113" s="102" t="s">
        <v>362</v>
      </c>
      <c r="C113" s="119" t="s">
        <v>131</v>
      </c>
      <c r="D113" s="83" t="s">
        <v>363</v>
      </c>
      <c r="E113" s="103">
        <f t="shared" si="1"/>
        <v>60</v>
      </c>
      <c r="F113" s="103">
        <v>60</v>
      </c>
      <c r="G113" s="84">
        <v>0</v>
      </c>
    </row>
    <row r="114" spans="1:7" ht="19.5" customHeight="1">
      <c r="A114" s="83" t="s">
        <v>356</v>
      </c>
      <c r="B114" s="102" t="s">
        <v>364</v>
      </c>
      <c r="C114" s="119" t="s">
        <v>131</v>
      </c>
      <c r="D114" s="83" t="s">
        <v>365</v>
      </c>
      <c r="E114" s="103">
        <f t="shared" si="1"/>
        <v>3.4</v>
      </c>
      <c r="F114" s="103">
        <v>3.4</v>
      </c>
      <c r="G114" s="84">
        <v>0</v>
      </c>
    </row>
    <row r="115" spans="1:7" ht="19.5" customHeight="1">
      <c r="A115" s="83" t="s">
        <v>356</v>
      </c>
      <c r="B115" s="102" t="s">
        <v>366</v>
      </c>
      <c r="C115" s="119" t="s">
        <v>131</v>
      </c>
      <c r="D115" s="83" t="s">
        <v>367</v>
      </c>
      <c r="E115" s="103">
        <f t="shared" si="1"/>
        <v>58</v>
      </c>
      <c r="F115" s="103">
        <v>58</v>
      </c>
      <c r="G115" s="84">
        <v>0</v>
      </c>
    </row>
    <row r="116" spans="1:7" ht="19.5" customHeight="1">
      <c r="A116" s="83" t="s">
        <v>356</v>
      </c>
      <c r="B116" s="102" t="s">
        <v>92</v>
      </c>
      <c r="C116" s="119" t="s">
        <v>131</v>
      </c>
      <c r="D116" s="83" t="s">
        <v>368</v>
      </c>
      <c r="E116" s="103">
        <f t="shared" si="1"/>
        <v>20</v>
      </c>
      <c r="F116" s="103">
        <v>20</v>
      </c>
      <c r="G116" s="84">
        <v>0</v>
      </c>
    </row>
    <row r="117" spans="1:7" ht="19.5" customHeight="1">
      <c r="A117" s="83" t="s">
        <v>36</v>
      </c>
      <c r="B117" s="102" t="s">
        <v>36</v>
      </c>
      <c r="C117" s="119" t="s">
        <v>36</v>
      </c>
      <c r="D117" s="83" t="s">
        <v>369</v>
      </c>
      <c r="E117" s="103">
        <f t="shared" si="1"/>
        <v>46.4</v>
      </c>
      <c r="F117" s="103">
        <v>0</v>
      </c>
      <c r="G117" s="84">
        <v>46.4</v>
      </c>
    </row>
    <row r="118" spans="1:7" ht="19.5" customHeight="1">
      <c r="A118" s="83" t="s">
        <v>370</v>
      </c>
      <c r="B118" s="102" t="s">
        <v>88</v>
      </c>
      <c r="C118" s="119" t="s">
        <v>131</v>
      </c>
      <c r="D118" s="83" t="s">
        <v>371</v>
      </c>
      <c r="E118" s="103">
        <f t="shared" si="1"/>
        <v>4</v>
      </c>
      <c r="F118" s="103">
        <v>0</v>
      </c>
      <c r="G118" s="84">
        <v>4</v>
      </c>
    </row>
    <row r="119" spans="1:7" ht="19.5" customHeight="1">
      <c r="A119" s="83" t="s">
        <v>370</v>
      </c>
      <c r="B119" s="102" t="s">
        <v>90</v>
      </c>
      <c r="C119" s="119" t="s">
        <v>131</v>
      </c>
      <c r="D119" s="83" t="s">
        <v>372</v>
      </c>
      <c r="E119" s="103">
        <f t="shared" si="1"/>
        <v>9</v>
      </c>
      <c r="F119" s="103">
        <v>0</v>
      </c>
      <c r="G119" s="84">
        <v>9</v>
      </c>
    </row>
    <row r="120" spans="1:7" ht="19.5" customHeight="1">
      <c r="A120" s="83" t="s">
        <v>370</v>
      </c>
      <c r="B120" s="102" t="s">
        <v>101</v>
      </c>
      <c r="C120" s="119" t="s">
        <v>131</v>
      </c>
      <c r="D120" s="83" t="s">
        <v>374</v>
      </c>
      <c r="E120" s="103">
        <f t="shared" si="1"/>
        <v>3</v>
      </c>
      <c r="F120" s="103">
        <v>0</v>
      </c>
      <c r="G120" s="84">
        <v>3</v>
      </c>
    </row>
    <row r="121" spans="1:7" ht="19.5" customHeight="1">
      <c r="A121" s="83" t="s">
        <v>370</v>
      </c>
      <c r="B121" s="102" t="s">
        <v>126</v>
      </c>
      <c r="C121" s="119" t="s">
        <v>131</v>
      </c>
      <c r="D121" s="83" t="s">
        <v>375</v>
      </c>
      <c r="E121" s="103">
        <f t="shared" si="1"/>
        <v>0.59</v>
      </c>
      <c r="F121" s="103">
        <v>0</v>
      </c>
      <c r="G121" s="84">
        <v>0.59</v>
      </c>
    </row>
    <row r="122" spans="1:7" ht="19.5" customHeight="1">
      <c r="A122" s="83" t="s">
        <v>370</v>
      </c>
      <c r="B122" s="102" t="s">
        <v>104</v>
      </c>
      <c r="C122" s="119" t="s">
        <v>131</v>
      </c>
      <c r="D122" s="83" t="s">
        <v>377</v>
      </c>
      <c r="E122" s="103">
        <f t="shared" si="1"/>
        <v>4</v>
      </c>
      <c r="F122" s="103">
        <v>0</v>
      </c>
      <c r="G122" s="84">
        <v>4</v>
      </c>
    </row>
    <row r="123" spans="1:7" ht="19.5" customHeight="1">
      <c r="A123" s="83" t="s">
        <v>370</v>
      </c>
      <c r="B123" s="102" t="s">
        <v>366</v>
      </c>
      <c r="C123" s="119" t="s">
        <v>131</v>
      </c>
      <c r="D123" s="83" t="s">
        <v>378</v>
      </c>
      <c r="E123" s="103">
        <f t="shared" si="1"/>
        <v>4.67</v>
      </c>
      <c r="F123" s="103">
        <v>0</v>
      </c>
      <c r="G123" s="84">
        <v>4.67</v>
      </c>
    </row>
    <row r="124" spans="1:7" ht="19.5" customHeight="1">
      <c r="A124" s="83" t="s">
        <v>370</v>
      </c>
      <c r="B124" s="102" t="s">
        <v>385</v>
      </c>
      <c r="C124" s="119" t="s">
        <v>131</v>
      </c>
      <c r="D124" s="83" t="s">
        <v>386</v>
      </c>
      <c r="E124" s="103">
        <f t="shared" si="1"/>
        <v>3</v>
      </c>
      <c r="F124" s="103">
        <v>0</v>
      </c>
      <c r="G124" s="84">
        <v>3</v>
      </c>
    </row>
    <row r="125" spans="1:7" ht="19.5" customHeight="1">
      <c r="A125" s="83" t="s">
        <v>370</v>
      </c>
      <c r="B125" s="102" t="s">
        <v>389</v>
      </c>
      <c r="C125" s="119" t="s">
        <v>131</v>
      </c>
      <c r="D125" s="83" t="s">
        <v>390</v>
      </c>
      <c r="E125" s="103">
        <f t="shared" si="1"/>
        <v>7.15</v>
      </c>
      <c r="F125" s="103">
        <v>0</v>
      </c>
      <c r="G125" s="84">
        <v>7.15</v>
      </c>
    </row>
    <row r="126" spans="1:7" ht="19.5" customHeight="1">
      <c r="A126" s="83" t="s">
        <v>370</v>
      </c>
      <c r="B126" s="102" t="s">
        <v>391</v>
      </c>
      <c r="C126" s="119" t="s">
        <v>131</v>
      </c>
      <c r="D126" s="83" t="s">
        <v>392</v>
      </c>
      <c r="E126" s="103">
        <f t="shared" si="1"/>
        <v>6.99</v>
      </c>
      <c r="F126" s="103">
        <v>0</v>
      </c>
      <c r="G126" s="84">
        <v>6.99</v>
      </c>
    </row>
    <row r="127" spans="1:7" ht="19.5" customHeight="1">
      <c r="A127" s="83" t="s">
        <v>370</v>
      </c>
      <c r="B127" s="102" t="s">
        <v>92</v>
      </c>
      <c r="C127" s="119" t="s">
        <v>131</v>
      </c>
      <c r="D127" s="83" t="s">
        <v>397</v>
      </c>
      <c r="E127" s="103">
        <f t="shared" si="1"/>
        <v>4</v>
      </c>
      <c r="F127" s="103">
        <v>0</v>
      </c>
      <c r="G127" s="84">
        <v>4</v>
      </c>
    </row>
    <row r="128" spans="1:7" ht="19.5" customHeight="1">
      <c r="A128" s="83" t="s">
        <v>36</v>
      </c>
      <c r="B128" s="102" t="s">
        <v>36</v>
      </c>
      <c r="C128" s="119" t="s">
        <v>36</v>
      </c>
      <c r="D128" s="83" t="s">
        <v>232</v>
      </c>
      <c r="E128" s="103">
        <f t="shared" si="1"/>
        <v>1.35</v>
      </c>
      <c r="F128" s="103">
        <v>1.35</v>
      </c>
      <c r="G128" s="84">
        <v>0</v>
      </c>
    </row>
    <row r="129" spans="1:7" ht="19.5" customHeight="1">
      <c r="A129" s="83" t="s">
        <v>398</v>
      </c>
      <c r="B129" s="102" t="s">
        <v>116</v>
      </c>
      <c r="C129" s="119" t="s">
        <v>131</v>
      </c>
      <c r="D129" s="83" t="s">
        <v>400</v>
      </c>
      <c r="E129" s="103">
        <f t="shared" si="1"/>
        <v>0.05</v>
      </c>
      <c r="F129" s="103">
        <v>0.05</v>
      </c>
      <c r="G129" s="84">
        <v>0</v>
      </c>
    </row>
    <row r="130" spans="1:7" ht="19.5" customHeight="1">
      <c r="A130" s="83" t="s">
        <v>398</v>
      </c>
      <c r="B130" s="102" t="s">
        <v>92</v>
      </c>
      <c r="C130" s="119" t="s">
        <v>131</v>
      </c>
      <c r="D130" s="83" t="s">
        <v>401</v>
      </c>
      <c r="E130" s="103">
        <f t="shared" si="1"/>
        <v>1.3</v>
      </c>
      <c r="F130" s="103">
        <v>1.3</v>
      </c>
      <c r="G130" s="84">
        <v>0</v>
      </c>
    </row>
    <row r="131" spans="1:7" ht="19.5" customHeight="1">
      <c r="A131" s="83" t="s">
        <v>36</v>
      </c>
      <c r="B131" s="102" t="s">
        <v>36</v>
      </c>
      <c r="C131" s="119" t="s">
        <v>36</v>
      </c>
      <c r="D131" s="83" t="s">
        <v>133</v>
      </c>
      <c r="E131" s="103">
        <f t="shared" si="1"/>
        <v>1098.01</v>
      </c>
      <c r="F131" s="103">
        <v>976.55</v>
      </c>
      <c r="G131" s="84">
        <v>121.46</v>
      </c>
    </row>
    <row r="132" spans="1:7" ht="19.5" customHeight="1">
      <c r="A132" s="83" t="s">
        <v>36</v>
      </c>
      <c r="B132" s="102" t="s">
        <v>36</v>
      </c>
      <c r="C132" s="119" t="s">
        <v>36</v>
      </c>
      <c r="D132" s="83" t="s">
        <v>355</v>
      </c>
      <c r="E132" s="103">
        <f t="shared" si="1"/>
        <v>976.45</v>
      </c>
      <c r="F132" s="103">
        <v>976.45</v>
      </c>
      <c r="G132" s="84">
        <v>0</v>
      </c>
    </row>
    <row r="133" spans="1:7" ht="19.5" customHeight="1">
      <c r="A133" s="83" t="s">
        <v>356</v>
      </c>
      <c r="B133" s="102" t="s">
        <v>88</v>
      </c>
      <c r="C133" s="119" t="s">
        <v>134</v>
      </c>
      <c r="D133" s="83" t="s">
        <v>357</v>
      </c>
      <c r="E133" s="103">
        <f t="shared" si="1"/>
        <v>366.45</v>
      </c>
      <c r="F133" s="103">
        <v>366.45</v>
      </c>
      <c r="G133" s="84">
        <v>0</v>
      </c>
    </row>
    <row r="134" spans="1:7" ht="19.5" customHeight="1">
      <c r="A134" s="83" t="s">
        <v>356</v>
      </c>
      <c r="B134" s="102" t="s">
        <v>90</v>
      </c>
      <c r="C134" s="119" t="s">
        <v>134</v>
      </c>
      <c r="D134" s="83" t="s">
        <v>358</v>
      </c>
      <c r="E134" s="103">
        <f t="shared" si="1"/>
        <v>48.61</v>
      </c>
      <c r="F134" s="103">
        <v>48.61</v>
      </c>
      <c r="G134" s="84">
        <v>0</v>
      </c>
    </row>
    <row r="135" spans="1:7" ht="19.5" customHeight="1">
      <c r="A135" s="83" t="s">
        <v>356</v>
      </c>
      <c r="B135" s="102" t="s">
        <v>126</v>
      </c>
      <c r="C135" s="119" t="s">
        <v>134</v>
      </c>
      <c r="D135" s="83" t="s">
        <v>359</v>
      </c>
      <c r="E135" s="103">
        <f aca="true" t="shared" si="2" ref="E135:E198">SUM(F135:G135)</f>
        <v>278</v>
      </c>
      <c r="F135" s="103">
        <v>278</v>
      </c>
      <c r="G135" s="84">
        <v>0</v>
      </c>
    </row>
    <row r="136" spans="1:7" ht="19.5" customHeight="1">
      <c r="A136" s="83" t="s">
        <v>356</v>
      </c>
      <c r="B136" s="102" t="s">
        <v>83</v>
      </c>
      <c r="C136" s="119" t="s">
        <v>134</v>
      </c>
      <c r="D136" s="83" t="s">
        <v>360</v>
      </c>
      <c r="E136" s="103">
        <f t="shared" si="2"/>
        <v>89</v>
      </c>
      <c r="F136" s="103">
        <v>89</v>
      </c>
      <c r="G136" s="84">
        <v>0</v>
      </c>
    </row>
    <row r="137" spans="1:7" ht="19.5" customHeight="1">
      <c r="A137" s="83" t="s">
        <v>356</v>
      </c>
      <c r="B137" s="102" t="s">
        <v>116</v>
      </c>
      <c r="C137" s="119" t="s">
        <v>134</v>
      </c>
      <c r="D137" s="83" t="s">
        <v>361</v>
      </c>
      <c r="E137" s="103">
        <f t="shared" si="2"/>
        <v>49</v>
      </c>
      <c r="F137" s="103">
        <v>49</v>
      </c>
      <c r="G137" s="84">
        <v>0</v>
      </c>
    </row>
    <row r="138" spans="1:7" ht="19.5" customHeight="1">
      <c r="A138" s="83" t="s">
        <v>356</v>
      </c>
      <c r="B138" s="102" t="s">
        <v>362</v>
      </c>
      <c r="C138" s="119" t="s">
        <v>134</v>
      </c>
      <c r="D138" s="83" t="s">
        <v>363</v>
      </c>
      <c r="E138" s="103">
        <f t="shared" si="2"/>
        <v>67</v>
      </c>
      <c r="F138" s="103">
        <v>67</v>
      </c>
      <c r="G138" s="84">
        <v>0</v>
      </c>
    </row>
    <row r="139" spans="1:7" ht="19.5" customHeight="1">
      <c r="A139" s="83" t="s">
        <v>356</v>
      </c>
      <c r="B139" s="102" t="s">
        <v>364</v>
      </c>
      <c r="C139" s="119" t="s">
        <v>134</v>
      </c>
      <c r="D139" s="83" t="s">
        <v>365</v>
      </c>
      <c r="E139" s="103">
        <f t="shared" si="2"/>
        <v>4.62</v>
      </c>
      <c r="F139" s="103">
        <v>4.62</v>
      </c>
      <c r="G139" s="84">
        <v>0</v>
      </c>
    </row>
    <row r="140" spans="1:7" ht="19.5" customHeight="1">
      <c r="A140" s="83" t="s">
        <v>356</v>
      </c>
      <c r="B140" s="102" t="s">
        <v>366</v>
      </c>
      <c r="C140" s="119" t="s">
        <v>134</v>
      </c>
      <c r="D140" s="83" t="s">
        <v>367</v>
      </c>
      <c r="E140" s="103">
        <f t="shared" si="2"/>
        <v>73.77</v>
      </c>
      <c r="F140" s="103">
        <v>73.77</v>
      </c>
      <c r="G140" s="84">
        <v>0</v>
      </c>
    </row>
    <row r="141" spans="1:7" ht="19.5" customHeight="1">
      <c r="A141" s="83" t="s">
        <v>36</v>
      </c>
      <c r="B141" s="102" t="s">
        <v>36</v>
      </c>
      <c r="C141" s="119" t="s">
        <v>36</v>
      </c>
      <c r="D141" s="83" t="s">
        <v>369</v>
      </c>
      <c r="E141" s="103">
        <f t="shared" si="2"/>
        <v>121.46</v>
      </c>
      <c r="F141" s="103">
        <v>0</v>
      </c>
      <c r="G141" s="84">
        <v>121.46</v>
      </c>
    </row>
    <row r="142" spans="1:7" ht="19.5" customHeight="1">
      <c r="A142" s="83" t="s">
        <v>370</v>
      </c>
      <c r="B142" s="102" t="s">
        <v>88</v>
      </c>
      <c r="C142" s="119" t="s">
        <v>134</v>
      </c>
      <c r="D142" s="83" t="s">
        <v>371</v>
      </c>
      <c r="E142" s="103">
        <f t="shared" si="2"/>
        <v>7.5</v>
      </c>
      <c r="F142" s="103">
        <v>0</v>
      </c>
      <c r="G142" s="84">
        <v>7.5</v>
      </c>
    </row>
    <row r="143" spans="1:7" ht="19.5" customHeight="1">
      <c r="A143" s="83" t="s">
        <v>370</v>
      </c>
      <c r="B143" s="102" t="s">
        <v>98</v>
      </c>
      <c r="C143" s="119" t="s">
        <v>134</v>
      </c>
      <c r="D143" s="83" t="s">
        <v>373</v>
      </c>
      <c r="E143" s="103">
        <f t="shared" si="2"/>
        <v>2.3</v>
      </c>
      <c r="F143" s="103">
        <v>0</v>
      </c>
      <c r="G143" s="84">
        <v>2.3</v>
      </c>
    </row>
    <row r="144" spans="1:7" ht="19.5" customHeight="1">
      <c r="A144" s="83" t="s">
        <v>370</v>
      </c>
      <c r="B144" s="102" t="s">
        <v>101</v>
      </c>
      <c r="C144" s="119" t="s">
        <v>134</v>
      </c>
      <c r="D144" s="83" t="s">
        <v>374</v>
      </c>
      <c r="E144" s="103">
        <f t="shared" si="2"/>
        <v>5</v>
      </c>
      <c r="F144" s="103">
        <v>0</v>
      </c>
      <c r="G144" s="84">
        <v>5</v>
      </c>
    </row>
    <row r="145" spans="1:7" ht="19.5" customHeight="1">
      <c r="A145" s="83" t="s">
        <v>370</v>
      </c>
      <c r="B145" s="102" t="s">
        <v>104</v>
      </c>
      <c r="C145" s="119" t="s">
        <v>134</v>
      </c>
      <c r="D145" s="83" t="s">
        <v>377</v>
      </c>
      <c r="E145" s="103">
        <f t="shared" si="2"/>
        <v>9.58</v>
      </c>
      <c r="F145" s="103">
        <v>0</v>
      </c>
      <c r="G145" s="84">
        <v>9.58</v>
      </c>
    </row>
    <row r="146" spans="1:7" ht="19.5" customHeight="1">
      <c r="A146" s="83" t="s">
        <v>370</v>
      </c>
      <c r="B146" s="102" t="s">
        <v>385</v>
      </c>
      <c r="C146" s="119" t="s">
        <v>134</v>
      </c>
      <c r="D146" s="83" t="s">
        <v>386</v>
      </c>
      <c r="E146" s="103">
        <f t="shared" si="2"/>
        <v>9.83</v>
      </c>
      <c r="F146" s="103">
        <v>0</v>
      </c>
      <c r="G146" s="84">
        <v>9.83</v>
      </c>
    </row>
    <row r="147" spans="1:7" ht="19.5" customHeight="1">
      <c r="A147" s="83" t="s">
        <v>370</v>
      </c>
      <c r="B147" s="102" t="s">
        <v>389</v>
      </c>
      <c r="C147" s="119" t="s">
        <v>134</v>
      </c>
      <c r="D147" s="83" t="s">
        <v>390</v>
      </c>
      <c r="E147" s="103">
        <f t="shared" si="2"/>
        <v>10.19</v>
      </c>
      <c r="F147" s="103">
        <v>0</v>
      </c>
      <c r="G147" s="84">
        <v>10.19</v>
      </c>
    </row>
    <row r="148" spans="1:7" ht="19.5" customHeight="1">
      <c r="A148" s="83" t="s">
        <v>370</v>
      </c>
      <c r="B148" s="102" t="s">
        <v>391</v>
      </c>
      <c r="C148" s="119" t="s">
        <v>134</v>
      </c>
      <c r="D148" s="83" t="s">
        <v>392</v>
      </c>
      <c r="E148" s="103">
        <f t="shared" si="2"/>
        <v>10.99</v>
      </c>
      <c r="F148" s="103">
        <v>0</v>
      </c>
      <c r="G148" s="84">
        <v>10.99</v>
      </c>
    </row>
    <row r="149" spans="1:7" ht="19.5" customHeight="1">
      <c r="A149" s="83" t="s">
        <v>370</v>
      </c>
      <c r="B149" s="102" t="s">
        <v>92</v>
      </c>
      <c r="C149" s="119" t="s">
        <v>134</v>
      </c>
      <c r="D149" s="83" t="s">
        <v>397</v>
      </c>
      <c r="E149" s="103">
        <f t="shared" si="2"/>
        <v>66.07</v>
      </c>
      <c r="F149" s="103">
        <v>0</v>
      </c>
      <c r="G149" s="84">
        <v>66.07</v>
      </c>
    </row>
    <row r="150" spans="1:7" ht="19.5" customHeight="1">
      <c r="A150" s="83" t="s">
        <v>36</v>
      </c>
      <c r="B150" s="102" t="s">
        <v>36</v>
      </c>
      <c r="C150" s="119" t="s">
        <v>36</v>
      </c>
      <c r="D150" s="83" t="s">
        <v>232</v>
      </c>
      <c r="E150" s="103">
        <f t="shared" si="2"/>
        <v>0.1</v>
      </c>
      <c r="F150" s="103">
        <v>0.1</v>
      </c>
      <c r="G150" s="84">
        <v>0</v>
      </c>
    </row>
    <row r="151" spans="1:7" ht="19.5" customHeight="1">
      <c r="A151" s="83" t="s">
        <v>398</v>
      </c>
      <c r="B151" s="102" t="s">
        <v>116</v>
      </c>
      <c r="C151" s="119" t="s">
        <v>134</v>
      </c>
      <c r="D151" s="83" t="s">
        <v>400</v>
      </c>
      <c r="E151" s="103">
        <f t="shared" si="2"/>
        <v>0.1</v>
      </c>
      <c r="F151" s="103">
        <v>0.1</v>
      </c>
      <c r="G151" s="84">
        <v>0</v>
      </c>
    </row>
    <row r="152" spans="1:7" ht="19.5" customHeight="1">
      <c r="A152" s="83" t="s">
        <v>36</v>
      </c>
      <c r="B152" s="102" t="s">
        <v>36</v>
      </c>
      <c r="C152" s="119" t="s">
        <v>36</v>
      </c>
      <c r="D152" s="83" t="s">
        <v>135</v>
      </c>
      <c r="E152" s="103">
        <f t="shared" si="2"/>
        <v>1041.53</v>
      </c>
      <c r="F152" s="103">
        <v>972.42</v>
      </c>
      <c r="G152" s="84">
        <v>69.11</v>
      </c>
    </row>
    <row r="153" spans="1:7" ht="19.5" customHeight="1">
      <c r="A153" s="83" t="s">
        <v>36</v>
      </c>
      <c r="B153" s="102" t="s">
        <v>36</v>
      </c>
      <c r="C153" s="119" t="s">
        <v>36</v>
      </c>
      <c r="D153" s="83" t="s">
        <v>355</v>
      </c>
      <c r="E153" s="103">
        <f t="shared" si="2"/>
        <v>933.75</v>
      </c>
      <c r="F153" s="103">
        <v>933.75</v>
      </c>
      <c r="G153" s="84">
        <v>0</v>
      </c>
    </row>
    <row r="154" spans="1:7" ht="19.5" customHeight="1">
      <c r="A154" s="83" t="s">
        <v>356</v>
      </c>
      <c r="B154" s="102" t="s">
        <v>88</v>
      </c>
      <c r="C154" s="119" t="s">
        <v>136</v>
      </c>
      <c r="D154" s="83" t="s">
        <v>357</v>
      </c>
      <c r="E154" s="103">
        <f t="shared" si="2"/>
        <v>322.93</v>
      </c>
      <c r="F154" s="103">
        <v>322.93</v>
      </c>
      <c r="G154" s="84">
        <v>0</v>
      </c>
    </row>
    <row r="155" spans="1:7" ht="19.5" customHeight="1">
      <c r="A155" s="83" t="s">
        <v>356</v>
      </c>
      <c r="B155" s="102" t="s">
        <v>90</v>
      </c>
      <c r="C155" s="119" t="s">
        <v>136</v>
      </c>
      <c r="D155" s="83" t="s">
        <v>358</v>
      </c>
      <c r="E155" s="103">
        <f t="shared" si="2"/>
        <v>7.22</v>
      </c>
      <c r="F155" s="103">
        <v>7.22</v>
      </c>
      <c r="G155" s="84">
        <v>0</v>
      </c>
    </row>
    <row r="156" spans="1:7" ht="19.5" customHeight="1">
      <c r="A156" s="83" t="s">
        <v>356</v>
      </c>
      <c r="B156" s="102" t="s">
        <v>126</v>
      </c>
      <c r="C156" s="119" t="s">
        <v>136</v>
      </c>
      <c r="D156" s="83" t="s">
        <v>359</v>
      </c>
      <c r="E156" s="103">
        <f t="shared" si="2"/>
        <v>271.53</v>
      </c>
      <c r="F156" s="103">
        <v>271.53</v>
      </c>
      <c r="G156" s="84">
        <v>0</v>
      </c>
    </row>
    <row r="157" spans="1:7" ht="19.5" customHeight="1">
      <c r="A157" s="83" t="s">
        <v>356</v>
      </c>
      <c r="B157" s="102" t="s">
        <v>83</v>
      </c>
      <c r="C157" s="119" t="s">
        <v>136</v>
      </c>
      <c r="D157" s="83" t="s">
        <v>360</v>
      </c>
      <c r="E157" s="103">
        <f t="shared" si="2"/>
        <v>95.97</v>
      </c>
      <c r="F157" s="103">
        <v>95.97</v>
      </c>
      <c r="G157" s="84">
        <v>0</v>
      </c>
    </row>
    <row r="158" spans="1:7" ht="19.5" customHeight="1">
      <c r="A158" s="83" t="s">
        <v>356</v>
      </c>
      <c r="B158" s="102" t="s">
        <v>116</v>
      </c>
      <c r="C158" s="119" t="s">
        <v>136</v>
      </c>
      <c r="D158" s="83" t="s">
        <v>361</v>
      </c>
      <c r="E158" s="103">
        <f t="shared" si="2"/>
        <v>47.99</v>
      </c>
      <c r="F158" s="103">
        <v>47.99</v>
      </c>
      <c r="G158" s="84">
        <v>0</v>
      </c>
    </row>
    <row r="159" spans="1:7" ht="19.5" customHeight="1">
      <c r="A159" s="83" t="s">
        <v>356</v>
      </c>
      <c r="B159" s="102" t="s">
        <v>362</v>
      </c>
      <c r="C159" s="119" t="s">
        <v>136</v>
      </c>
      <c r="D159" s="83" t="s">
        <v>363</v>
      </c>
      <c r="E159" s="103">
        <f t="shared" si="2"/>
        <v>45.68</v>
      </c>
      <c r="F159" s="103">
        <v>45.68</v>
      </c>
      <c r="G159" s="84">
        <v>0</v>
      </c>
    </row>
    <row r="160" spans="1:7" ht="19.5" customHeight="1">
      <c r="A160" s="83" t="s">
        <v>356</v>
      </c>
      <c r="B160" s="102" t="s">
        <v>364</v>
      </c>
      <c r="C160" s="119" t="s">
        <v>136</v>
      </c>
      <c r="D160" s="83" t="s">
        <v>365</v>
      </c>
      <c r="E160" s="103">
        <f t="shared" si="2"/>
        <v>9.48</v>
      </c>
      <c r="F160" s="103">
        <v>9.48</v>
      </c>
      <c r="G160" s="84">
        <v>0</v>
      </c>
    </row>
    <row r="161" spans="1:7" ht="19.5" customHeight="1">
      <c r="A161" s="83" t="s">
        <v>356</v>
      </c>
      <c r="B161" s="102" t="s">
        <v>366</v>
      </c>
      <c r="C161" s="119" t="s">
        <v>136</v>
      </c>
      <c r="D161" s="83" t="s">
        <v>367</v>
      </c>
      <c r="E161" s="103">
        <f t="shared" si="2"/>
        <v>83.95</v>
      </c>
      <c r="F161" s="103">
        <v>83.95</v>
      </c>
      <c r="G161" s="84">
        <v>0</v>
      </c>
    </row>
    <row r="162" spans="1:7" ht="19.5" customHeight="1">
      <c r="A162" s="83" t="s">
        <v>356</v>
      </c>
      <c r="B162" s="102" t="s">
        <v>92</v>
      </c>
      <c r="C162" s="119" t="s">
        <v>136</v>
      </c>
      <c r="D162" s="83" t="s">
        <v>368</v>
      </c>
      <c r="E162" s="103">
        <f t="shared" si="2"/>
        <v>49</v>
      </c>
      <c r="F162" s="103">
        <v>49</v>
      </c>
      <c r="G162" s="84">
        <v>0</v>
      </c>
    </row>
    <row r="163" spans="1:7" ht="19.5" customHeight="1">
      <c r="A163" s="83" t="s">
        <v>36</v>
      </c>
      <c r="B163" s="102" t="s">
        <v>36</v>
      </c>
      <c r="C163" s="119" t="s">
        <v>36</v>
      </c>
      <c r="D163" s="83" t="s">
        <v>369</v>
      </c>
      <c r="E163" s="103">
        <f t="shared" si="2"/>
        <v>69.11</v>
      </c>
      <c r="F163" s="103">
        <v>0</v>
      </c>
      <c r="G163" s="84">
        <v>69.11</v>
      </c>
    </row>
    <row r="164" spans="1:7" ht="19.5" customHeight="1">
      <c r="A164" s="83" t="s">
        <v>370</v>
      </c>
      <c r="B164" s="102" t="s">
        <v>88</v>
      </c>
      <c r="C164" s="119" t="s">
        <v>136</v>
      </c>
      <c r="D164" s="83" t="s">
        <v>371</v>
      </c>
      <c r="E164" s="103">
        <f t="shared" si="2"/>
        <v>3</v>
      </c>
      <c r="F164" s="103">
        <v>0</v>
      </c>
      <c r="G164" s="84">
        <v>3</v>
      </c>
    </row>
    <row r="165" spans="1:7" ht="19.5" customHeight="1">
      <c r="A165" s="83" t="s">
        <v>370</v>
      </c>
      <c r="B165" s="102" t="s">
        <v>84</v>
      </c>
      <c r="C165" s="119" t="s">
        <v>136</v>
      </c>
      <c r="D165" s="83" t="s">
        <v>404</v>
      </c>
      <c r="E165" s="103">
        <f t="shared" si="2"/>
        <v>5</v>
      </c>
      <c r="F165" s="103">
        <v>0</v>
      </c>
      <c r="G165" s="84">
        <v>5</v>
      </c>
    </row>
    <row r="166" spans="1:7" ht="19.5" customHeight="1">
      <c r="A166" s="83" t="s">
        <v>370</v>
      </c>
      <c r="B166" s="102" t="s">
        <v>126</v>
      </c>
      <c r="C166" s="119" t="s">
        <v>136</v>
      </c>
      <c r="D166" s="83" t="s">
        <v>375</v>
      </c>
      <c r="E166" s="103">
        <f t="shared" si="2"/>
        <v>4.5</v>
      </c>
      <c r="F166" s="103">
        <v>0</v>
      </c>
      <c r="G166" s="84">
        <v>4.5</v>
      </c>
    </row>
    <row r="167" spans="1:7" ht="19.5" customHeight="1">
      <c r="A167" s="83" t="s">
        <v>370</v>
      </c>
      <c r="B167" s="102" t="s">
        <v>116</v>
      </c>
      <c r="C167" s="119" t="s">
        <v>136</v>
      </c>
      <c r="D167" s="83" t="s">
        <v>376</v>
      </c>
      <c r="E167" s="103">
        <f t="shared" si="2"/>
        <v>15</v>
      </c>
      <c r="F167" s="103">
        <v>0</v>
      </c>
      <c r="G167" s="84">
        <v>15</v>
      </c>
    </row>
    <row r="168" spans="1:7" ht="19.5" customHeight="1">
      <c r="A168" s="83" t="s">
        <v>370</v>
      </c>
      <c r="B168" s="102" t="s">
        <v>104</v>
      </c>
      <c r="C168" s="119" t="s">
        <v>136</v>
      </c>
      <c r="D168" s="83" t="s">
        <v>377</v>
      </c>
      <c r="E168" s="103">
        <f t="shared" si="2"/>
        <v>2.5</v>
      </c>
      <c r="F168" s="103">
        <v>0</v>
      </c>
      <c r="G168" s="84">
        <v>2.5</v>
      </c>
    </row>
    <row r="169" spans="1:7" ht="19.5" customHeight="1">
      <c r="A169" s="83" t="s">
        <v>370</v>
      </c>
      <c r="B169" s="102" t="s">
        <v>383</v>
      </c>
      <c r="C169" s="119" t="s">
        <v>136</v>
      </c>
      <c r="D169" s="83" t="s">
        <v>384</v>
      </c>
      <c r="E169" s="103">
        <f t="shared" si="2"/>
        <v>1</v>
      </c>
      <c r="F169" s="103">
        <v>0</v>
      </c>
      <c r="G169" s="84">
        <v>1</v>
      </c>
    </row>
    <row r="170" spans="1:7" ht="19.5" customHeight="1">
      <c r="A170" s="83" t="s">
        <v>370</v>
      </c>
      <c r="B170" s="102" t="s">
        <v>385</v>
      </c>
      <c r="C170" s="119" t="s">
        <v>136</v>
      </c>
      <c r="D170" s="83" t="s">
        <v>386</v>
      </c>
      <c r="E170" s="103">
        <f t="shared" si="2"/>
        <v>1</v>
      </c>
      <c r="F170" s="103">
        <v>0</v>
      </c>
      <c r="G170" s="84">
        <v>1</v>
      </c>
    </row>
    <row r="171" spans="1:7" ht="19.5" customHeight="1">
      <c r="A171" s="83" t="s">
        <v>370</v>
      </c>
      <c r="B171" s="102" t="s">
        <v>389</v>
      </c>
      <c r="C171" s="119" t="s">
        <v>136</v>
      </c>
      <c r="D171" s="83" t="s">
        <v>390</v>
      </c>
      <c r="E171" s="103">
        <f t="shared" si="2"/>
        <v>21.15</v>
      </c>
      <c r="F171" s="103">
        <v>0</v>
      </c>
      <c r="G171" s="84">
        <v>21.15</v>
      </c>
    </row>
    <row r="172" spans="1:7" ht="19.5" customHeight="1">
      <c r="A172" s="83" t="s">
        <v>370</v>
      </c>
      <c r="B172" s="102" t="s">
        <v>391</v>
      </c>
      <c r="C172" s="119" t="s">
        <v>136</v>
      </c>
      <c r="D172" s="83" t="s">
        <v>392</v>
      </c>
      <c r="E172" s="103">
        <f t="shared" si="2"/>
        <v>9.46</v>
      </c>
      <c r="F172" s="103">
        <v>0</v>
      </c>
      <c r="G172" s="84">
        <v>9.46</v>
      </c>
    </row>
    <row r="173" spans="1:7" ht="19.5" customHeight="1">
      <c r="A173" s="83" t="s">
        <v>370</v>
      </c>
      <c r="B173" s="102" t="s">
        <v>393</v>
      </c>
      <c r="C173" s="119" t="s">
        <v>136</v>
      </c>
      <c r="D173" s="83" t="s">
        <v>394</v>
      </c>
      <c r="E173" s="103">
        <f t="shared" si="2"/>
        <v>1.5</v>
      </c>
      <c r="F173" s="103">
        <v>0</v>
      </c>
      <c r="G173" s="84">
        <v>1.5</v>
      </c>
    </row>
    <row r="174" spans="1:7" ht="19.5" customHeight="1">
      <c r="A174" s="83" t="s">
        <v>370</v>
      </c>
      <c r="B174" s="102" t="s">
        <v>395</v>
      </c>
      <c r="C174" s="119" t="s">
        <v>136</v>
      </c>
      <c r="D174" s="83" t="s">
        <v>396</v>
      </c>
      <c r="E174" s="103">
        <f t="shared" si="2"/>
        <v>2</v>
      </c>
      <c r="F174" s="103">
        <v>0</v>
      </c>
      <c r="G174" s="84">
        <v>2</v>
      </c>
    </row>
    <row r="175" spans="1:7" ht="19.5" customHeight="1">
      <c r="A175" s="83" t="s">
        <v>370</v>
      </c>
      <c r="B175" s="102" t="s">
        <v>92</v>
      </c>
      <c r="C175" s="119" t="s">
        <v>136</v>
      </c>
      <c r="D175" s="83" t="s">
        <v>397</v>
      </c>
      <c r="E175" s="103">
        <f t="shared" si="2"/>
        <v>3</v>
      </c>
      <c r="F175" s="103">
        <v>0</v>
      </c>
      <c r="G175" s="84">
        <v>3</v>
      </c>
    </row>
    <row r="176" spans="1:7" ht="19.5" customHeight="1">
      <c r="A176" s="83" t="s">
        <v>36</v>
      </c>
      <c r="B176" s="102" t="s">
        <v>36</v>
      </c>
      <c r="C176" s="119" t="s">
        <v>36</v>
      </c>
      <c r="D176" s="83" t="s">
        <v>232</v>
      </c>
      <c r="E176" s="103">
        <f t="shared" si="2"/>
        <v>38.67</v>
      </c>
      <c r="F176" s="103">
        <v>38.67</v>
      </c>
      <c r="G176" s="84">
        <v>0</v>
      </c>
    </row>
    <row r="177" spans="1:7" ht="19.5" customHeight="1">
      <c r="A177" s="83" t="s">
        <v>398</v>
      </c>
      <c r="B177" s="102" t="s">
        <v>88</v>
      </c>
      <c r="C177" s="119" t="s">
        <v>136</v>
      </c>
      <c r="D177" s="83" t="s">
        <v>399</v>
      </c>
      <c r="E177" s="103">
        <f t="shared" si="2"/>
        <v>25.46</v>
      </c>
      <c r="F177" s="103">
        <v>25.46</v>
      </c>
      <c r="G177" s="84">
        <v>0</v>
      </c>
    </row>
    <row r="178" spans="1:7" ht="19.5" customHeight="1">
      <c r="A178" s="83" t="s">
        <v>398</v>
      </c>
      <c r="B178" s="102" t="s">
        <v>98</v>
      </c>
      <c r="C178" s="119" t="s">
        <v>136</v>
      </c>
      <c r="D178" s="83" t="s">
        <v>405</v>
      </c>
      <c r="E178" s="103">
        <f t="shared" si="2"/>
        <v>13.15</v>
      </c>
      <c r="F178" s="103">
        <v>13.15</v>
      </c>
      <c r="G178" s="84">
        <v>0</v>
      </c>
    </row>
    <row r="179" spans="1:7" ht="19.5" customHeight="1">
      <c r="A179" s="83" t="s">
        <v>398</v>
      </c>
      <c r="B179" s="102" t="s">
        <v>116</v>
      </c>
      <c r="C179" s="119" t="s">
        <v>136</v>
      </c>
      <c r="D179" s="83" t="s">
        <v>400</v>
      </c>
      <c r="E179" s="103">
        <f t="shared" si="2"/>
        <v>0.06</v>
      </c>
      <c r="F179" s="103">
        <v>0.06</v>
      </c>
      <c r="G179" s="84">
        <v>0</v>
      </c>
    </row>
    <row r="180" spans="1:7" ht="19.5" customHeight="1">
      <c r="A180" s="83" t="s">
        <v>36</v>
      </c>
      <c r="B180" s="102" t="s">
        <v>36</v>
      </c>
      <c r="C180" s="119" t="s">
        <v>36</v>
      </c>
      <c r="D180" s="83" t="s">
        <v>137</v>
      </c>
      <c r="E180" s="103">
        <f t="shared" si="2"/>
        <v>841.2099999999999</v>
      </c>
      <c r="F180" s="103">
        <v>750.43</v>
      </c>
      <c r="G180" s="84">
        <v>90.78</v>
      </c>
    </row>
    <row r="181" spans="1:7" ht="19.5" customHeight="1">
      <c r="A181" s="83" t="s">
        <v>36</v>
      </c>
      <c r="B181" s="102" t="s">
        <v>36</v>
      </c>
      <c r="C181" s="119" t="s">
        <v>36</v>
      </c>
      <c r="D181" s="83" t="s">
        <v>355</v>
      </c>
      <c r="E181" s="103">
        <f t="shared" si="2"/>
        <v>749.51</v>
      </c>
      <c r="F181" s="103">
        <v>749.51</v>
      </c>
      <c r="G181" s="84">
        <v>0</v>
      </c>
    </row>
    <row r="182" spans="1:7" ht="19.5" customHeight="1">
      <c r="A182" s="83" t="s">
        <v>356</v>
      </c>
      <c r="B182" s="102" t="s">
        <v>88</v>
      </c>
      <c r="C182" s="119" t="s">
        <v>138</v>
      </c>
      <c r="D182" s="83" t="s">
        <v>357</v>
      </c>
      <c r="E182" s="103">
        <f t="shared" si="2"/>
        <v>256.83</v>
      </c>
      <c r="F182" s="103">
        <v>256.83</v>
      </c>
      <c r="G182" s="84">
        <v>0</v>
      </c>
    </row>
    <row r="183" spans="1:7" ht="19.5" customHeight="1">
      <c r="A183" s="83" t="s">
        <v>356</v>
      </c>
      <c r="B183" s="102" t="s">
        <v>90</v>
      </c>
      <c r="C183" s="119" t="s">
        <v>138</v>
      </c>
      <c r="D183" s="83" t="s">
        <v>358</v>
      </c>
      <c r="E183" s="103">
        <f t="shared" si="2"/>
        <v>6.38</v>
      </c>
      <c r="F183" s="103">
        <v>6.38</v>
      </c>
      <c r="G183" s="84">
        <v>0</v>
      </c>
    </row>
    <row r="184" spans="1:7" ht="19.5" customHeight="1">
      <c r="A184" s="83" t="s">
        <v>356</v>
      </c>
      <c r="B184" s="102" t="s">
        <v>126</v>
      </c>
      <c r="C184" s="119" t="s">
        <v>138</v>
      </c>
      <c r="D184" s="83" t="s">
        <v>359</v>
      </c>
      <c r="E184" s="103">
        <f t="shared" si="2"/>
        <v>220.2</v>
      </c>
      <c r="F184" s="103">
        <v>220.2</v>
      </c>
      <c r="G184" s="84">
        <v>0</v>
      </c>
    </row>
    <row r="185" spans="1:7" ht="19.5" customHeight="1">
      <c r="A185" s="83" t="s">
        <v>356</v>
      </c>
      <c r="B185" s="102" t="s">
        <v>83</v>
      </c>
      <c r="C185" s="119" t="s">
        <v>138</v>
      </c>
      <c r="D185" s="83" t="s">
        <v>360</v>
      </c>
      <c r="E185" s="103">
        <f t="shared" si="2"/>
        <v>93.9</v>
      </c>
      <c r="F185" s="103">
        <v>93.9</v>
      </c>
      <c r="G185" s="84">
        <v>0</v>
      </c>
    </row>
    <row r="186" spans="1:7" ht="19.5" customHeight="1">
      <c r="A186" s="83" t="s">
        <v>356</v>
      </c>
      <c r="B186" s="102" t="s">
        <v>116</v>
      </c>
      <c r="C186" s="119" t="s">
        <v>138</v>
      </c>
      <c r="D186" s="83" t="s">
        <v>361</v>
      </c>
      <c r="E186" s="103">
        <f t="shared" si="2"/>
        <v>36</v>
      </c>
      <c r="F186" s="103">
        <v>36</v>
      </c>
      <c r="G186" s="84">
        <v>0</v>
      </c>
    </row>
    <row r="187" spans="1:7" ht="19.5" customHeight="1">
      <c r="A187" s="83" t="s">
        <v>356</v>
      </c>
      <c r="B187" s="102" t="s">
        <v>362</v>
      </c>
      <c r="C187" s="119" t="s">
        <v>138</v>
      </c>
      <c r="D187" s="83" t="s">
        <v>363</v>
      </c>
      <c r="E187" s="103">
        <f t="shared" si="2"/>
        <v>35.87</v>
      </c>
      <c r="F187" s="103">
        <v>35.87</v>
      </c>
      <c r="G187" s="84">
        <v>0</v>
      </c>
    </row>
    <row r="188" spans="1:7" ht="19.5" customHeight="1">
      <c r="A188" s="83" t="s">
        <v>356</v>
      </c>
      <c r="B188" s="102" t="s">
        <v>364</v>
      </c>
      <c r="C188" s="119" t="s">
        <v>138</v>
      </c>
      <c r="D188" s="83" t="s">
        <v>365</v>
      </c>
      <c r="E188" s="103">
        <f t="shared" si="2"/>
        <v>8.7</v>
      </c>
      <c r="F188" s="103">
        <v>8.7</v>
      </c>
      <c r="G188" s="84">
        <v>0</v>
      </c>
    </row>
    <row r="189" spans="1:7" ht="19.5" customHeight="1">
      <c r="A189" s="83" t="s">
        <v>356</v>
      </c>
      <c r="B189" s="102" t="s">
        <v>366</v>
      </c>
      <c r="C189" s="119" t="s">
        <v>138</v>
      </c>
      <c r="D189" s="83" t="s">
        <v>367</v>
      </c>
      <c r="E189" s="103">
        <f t="shared" si="2"/>
        <v>71.06</v>
      </c>
      <c r="F189" s="103">
        <v>71.06</v>
      </c>
      <c r="G189" s="84">
        <v>0</v>
      </c>
    </row>
    <row r="190" spans="1:7" ht="19.5" customHeight="1">
      <c r="A190" s="83" t="s">
        <v>356</v>
      </c>
      <c r="B190" s="102" t="s">
        <v>92</v>
      </c>
      <c r="C190" s="119" t="s">
        <v>138</v>
      </c>
      <c r="D190" s="83" t="s">
        <v>368</v>
      </c>
      <c r="E190" s="103">
        <f t="shared" si="2"/>
        <v>20.57</v>
      </c>
      <c r="F190" s="103">
        <v>20.57</v>
      </c>
      <c r="G190" s="84">
        <v>0</v>
      </c>
    </row>
    <row r="191" spans="1:7" ht="19.5" customHeight="1">
      <c r="A191" s="83" t="s">
        <v>36</v>
      </c>
      <c r="B191" s="102" t="s">
        <v>36</v>
      </c>
      <c r="C191" s="119" t="s">
        <v>36</v>
      </c>
      <c r="D191" s="83" t="s">
        <v>369</v>
      </c>
      <c r="E191" s="103">
        <f t="shared" si="2"/>
        <v>90.78</v>
      </c>
      <c r="F191" s="103">
        <v>0</v>
      </c>
      <c r="G191" s="84">
        <v>90.78</v>
      </c>
    </row>
    <row r="192" spans="1:7" ht="19.5" customHeight="1">
      <c r="A192" s="83" t="s">
        <v>370</v>
      </c>
      <c r="B192" s="102" t="s">
        <v>88</v>
      </c>
      <c r="C192" s="119" t="s">
        <v>138</v>
      </c>
      <c r="D192" s="83" t="s">
        <v>371</v>
      </c>
      <c r="E192" s="103">
        <f t="shared" si="2"/>
        <v>7.87</v>
      </c>
      <c r="F192" s="103">
        <v>0</v>
      </c>
      <c r="G192" s="84">
        <v>7.87</v>
      </c>
    </row>
    <row r="193" spans="1:7" ht="19.5" customHeight="1">
      <c r="A193" s="83" t="s">
        <v>370</v>
      </c>
      <c r="B193" s="102" t="s">
        <v>90</v>
      </c>
      <c r="C193" s="119" t="s">
        <v>138</v>
      </c>
      <c r="D193" s="83" t="s">
        <v>372</v>
      </c>
      <c r="E193" s="103">
        <f t="shared" si="2"/>
        <v>1.5</v>
      </c>
      <c r="F193" s="103">
        <v>0</v>
      </c>
      <c r="G193" s="84">
        <v>1.5</v>
      </c>
    </row>
    <row r="194" spans="1:7" ht="19.5" customHeight="1">
      <c r="A194" s="83" t="s">
        <v>370</v>
      </c>
      <c r="B194" s="102" t="s">
        <v>98</v>
      </c>
      <c r="C194" s="119" t="s">
        <v>138</v>
      </c>
      <c r="D194" s="83" t="s">
        <v>373</v>
      </c>
      <c r="E194" s="103">
        <f t="shared" si="2"/>
        <v>0.3</v>
      </c>
      <c r="F194" s="103">
        <v>0</v>
      </c>
      <c r="G194" s="84">
        <v>0.3</v>
      </c>
    </row>
    <row r="195" spans="1:7" ht="19.5" customHeight="1">
      <c r="A195" s="83" t="s">
        <v>370</v>
      </c>
      <c r="B195" s="102" t="s">
        <v>101</v>
      </c>
      <c r="C195" s="119" t="s">
        <v>138</v>
      </c>
      <c r="D195" s="83" t="s">
        <v>374</v>
      </c>
      <c r="E195" s="103">
        <f t="shared" si="2"/>
        <v>5</v>
      </c>
      <c r="F195" s="103">
        <v>0</v>
      </c>
      <c r="G195" s="84">
        <v>5</v>
      </c>
    </row>
    <row r="196" spans="1:7" ht="19.5" customHeight="1">
      <c r="A196" s="83" t="s">
        <v>370</v>
      </c>
      <c r="B196" s="102" t="s">
        <v>126</v>
      </c>
      <c r="C196" s="119" t="s">
        <v>138</v>
      </c>
      <c r="D196" s="83" t="s">
        <v>375</v>
      </c>
      <c r="E196" s="103">
        <f t="shared" si="2"/>
        <v>4</v>
      </c>
      <c r="F196" s="103">
        <v>0</v>
      </c>
      <c r="G196" s="84">
        <v>4</v>
      </c>
    </row>
    <row r="197" spans="1:7" ht="19.5" customHeight="1">
      <c r="A197" s="83" t="s">
        <v>370</v>
      </c>
      <c r="B197" s="102" t="s">
        <v>104</v>
      </c>
      <c r="C197" s="119" t="s">
        <v>138</v>
      </c>
      <c r="D197" s="83" t="s">
        <v>377</v>
      </c>
      <c r="E197" s="103">
        <f t="shared" si="2"/>
        <v>10.3</v>
      </c>
      <c r="F197" s="103">
        <v>0</v>
      </c>
      <c r="G197" s="84">
        <v>10.3</v>
      </c>
    </row>
    <row r="198" spans="1:7" ht="19.5" customHeight="1">
      <c r="A198" s="83" t="s">
        <v>370</v>
      </c>
      <c r="B198" s="102" t="s">
        <v>366</v>
      </c>
      <c r="C198" s="119" t="s">
        <v>138</v>
      </c>
      <c r="D198" s="83" t="s">
        <v>378</v>
      </c>
      <c r="E198" s="103">
        <f t="shared" si="2"/>
        <v>3</v>
      </c>
      <c r="F198" s="103">
        <v>0</v>
      </c>
      <c r="G198" s="84">
        <v>3</v>
      </c>
    </row>
    <row r="199" spans="1:7" ht="19.5" customHeight="1">
      <c r="A199" s="83" t="s">
        <v>370</v>
      </c>
      <c r="B199" s="102" t="s">
        <v>381</v>
      </c>
      <c r="C199" s="119" t="s">
        <v>138</v>
      </c>
      <c r="D199" s="83" t="s">
        <v>382</v>
      </c>
      <c r="E199" s="103">
        <f aca="true" t="shared" si="3" ref="E199:E262">SUM(F199:G199)</f>
        <v>0.5</v>
      </c>
      <c r="F199" s="103">
        <v>0</v>
      </c>
      <c r="G199" s="84">
        <v>0.5</v>
      </c>
    </row>
    <row r="200" spans="1:7" ht="19.5" customHeight="1">
      <c r="A200" s="83" t="s">
        <v>370</v>
      </c>
      <c r="B200" s="102" t="s">
        <v>385</v>
      </c>
      <c r="C200" s="119" t="s">
        <v>138</v>
      </c>
      <c r="D200" s="83" t="s">
        <v>386</v>
      </c>
      <c r="E200" s="103">
        <f t="shared" si="3"/>
        <v>4</v>
      </c>
      <c r="F200" s="103">
        <v>0</v>
      </c>
      <c r="G200" s="84">
        <v>4</v>
      </c>
    </row>
    <row r="201" spans="1:7" ht="19.5" customHeight="1">
      <c r="A201" s="83" t="s">
        <v>370</v>
      </c>
      <c r="B201" s="102" t="s">
        <v>389</v>
      </c>
      <c r="C201" s="119" t="s">
        <v>138</v>
      </c>
      <c r="D201" s="83" t="s">
        <v>390</v>
      </c>
      <c r="E201" s="103">
        <f t="shared" si="3"/>
        <v>5.47</v>
      </c>
      <c r="F201" s="103">
        <v>0</v>
      </c>
      <c r="G201" s="84">
        <v>5.47</v>
      </c>
    </row>
    <row r="202" spans="1:7" ht="19.5" customHeight="1">
      <c r="A202" s="83" t="s">
        <v>370</v>
      </c>
      <c r="B202" s="102" t="s">
        <v>391</v>
      </c>
      <c r="C202" s="119" t="s">
        <v>138</v>
      </c>
      <c r="D202" s="83" t="s">
        <v>392</v>
      </c>
      <c r="E202" s="103">
        <f t="shared" si="3"/>
        <v>7.14</v>
      </c>
      <c r="F202" s="103">
        <v>0</v>
      </c>
      <c r="G202" s="84">
        <v>7.14</v>
      </c>
    </row>
    <row r="203" spans="1:7" ht="19.5" customHeight="1">
      <c r="A203" s="83" t="s">
        <v>370</v>
      </c>
      <c r="B203" s="102" t="s">
        <v>393</v>
      </c>
      <c r="C203" s="119" t="s">
        <v>138</v>
      </c>
      <c r="D203" s="83" t="s">
        <v>394</v>
      </c>
      <c r="E203" s="103">
        <f t="shared" si="3"/>
        <v>14.7</v>
      </c>
      <c r="F203" s="103">
        <v>0</v>
      </c>
      <c r="G203" s="84">
        <v>14.7</v>
      </c>
    </row>
    <row r="204" spans="1:7" ht="19.5" customHeight="1">
      <c r="A204" s="83" t="s">
        <v>370</v>
      </c>
      <c r="B204" s="102" t="s">
        <v>395</v>
      </c>
      <c r="C204" s="119" t="s">
        <v>138</v>
      </c>
      <c r="D204" s="83" t="s">
        <v>396</v>
      </c>
      <c r="E204" s="103">
        <f t="shared" si="3"/>
        <v>2.5</v>
      </c>
      <c r="F204" s="103">
        <v>0</v>
      </c>
      <c r="G204" s="84">
        <v>2.5</v>
      </c>
    </row>
    <row r="205" spans="1:7" ht="19.5" customHeight="1">
      <c r="A205" s="83" t="s">
        <v>370</v>
      </c>
      <c r="B205" s="102" t="s">
        <v>92</v>
      </c>
      <c r="C205" s="119" t="s">
        <v>138</v>
      </c>
      <c r="D205" s="83" t="s">
        <v>397</v>
      </c>
      <c r="E205" s="103">
        <f t="shared" si="3"/>
        <v>24.5</v>
      </c>
      <c r="F205" s="103">
        <v>0</v>
      </c>
      <c r="G205" s="84">
        <v>24.5</v>
      </c>
    </row>
    <row r="206" spans="1:7" ht="19.5" customHeight="1">
      <c r="A206" s="83" t="s">
        <v>36</v>
      </c>
      <c r="B206" s="102" t="s">
        <v>36</v>
      </c>
      <c r="C206" s="119" t="s">
        <v>36</v>
      </c>
      <c r="D206" s="83" t="s">
        <v>232</v>
      </c>
      <c r="E206" s="103">
        <f t="shared" si="3"/>
        <v>0.92</v>
      </c>
      <c r="F206" s="103">
        <v>0.92</v>
      </c>
      <c r="G206" s="84">
        <v>0</v>
      </c>
    </row>
    <row r="207" spans="1:7" ht="19.5" customHeight="1">
      <c r="A207" s="83" t="s">
        <v>398</v>
      </c>
      <c r="B207" s="102" t="s">
        <v>116</v>
      </c>
      <c r="C207" s="119" t="s">
        <v>138</v>
      </c>
      <c r="D207" s="83" t="s">
        <v>400</v>
      </c>
      <c r="E207" s="103">
        <f t="shared" si="3"/>
        <v>0.08</v>
      </c>
      <c r="F207" s="103">
        <v>0.08</v>
      </c>
      <c r="G207" s="84">
        <v>0</v>
      </c>
    </row>
    <row r="208" spans="1:7" ht="19.5" customHeight="1">
      <c r="A208" s="83" t="s">
        <v>398</v>
      </c>
      <c r="B208" s="102" t="s">
        <v>92</v>
      </c>
      <c r="C208" s="119" t="s">
        <v>138</v>
      </c>
      <c r="D208" s="83" t="s">
        <v>401</v>
      </c>
      <c r="E208" s="103">
        <f t="shared" si="3"/>
        <v>0.84</v>
      </c>
      <c r="F208" s="103">
        <v>0.84</v>
      </c>
      <c r="G208" s="84">
        <v>0</v>
      </c>
    </row>
    <row r="209" spans="1:7" ht="19.5" customHeight="1">
      <c r="A209" s="83" t="s">
        <v>36</v>
      </c>
      <c r="B209" s="102" t="s">
        <v>36</v>
      </c>
      <c r="C209" s="119" t="s">
        <v>36</v>
      </c>
      <c r="D209" s="83" t="s">
        <v>139</v>
      </c>
      <c r="E209" s="103">
        <f t="shared" si="3"/>
        <v>355.81</v>
      </c>
      <c r="F209" s="103">
        <v>341.58</v>
      </c>
      <c r="G209" s="84">
        <v>14.23</v>
      </c>
    </row>
    <row r="210" spans="1:7" ht="19.5" customHeight="1">
      <c r="A210" s="83" t="s">
        <v>36</v>
      </c>
      <c r="B210" s="102" t="s">
        <v>36</v>
      </c>
      <c r="C210" s="119" t="s">
        <v>36</v>
      </c>
      <c r="D210" s="83" t="s">
        <v>355</v>
      </c>
      <c r="E210" s="103">
        <f t="shared" si="3"/>
        <v>341.53</v>
      </c>
      <c r="F210" s="103">
        <v>341.53</v>
      </c>
      <c r="G210" s="84">
        <v>0</v>
      </c>
    </row>
    <row r="211" spans="1:7" ht="19.5" customHeight="1">
      <c r="A211" s="83" t="s">
        <v>356</v>
      </c>
      <c r="B211" s="102" t="s">
        <v>88</v>
      </c>
      <c r="C211" s="119" t="s">
        <v>140</v>
      </c>
      <c r="D211" s="83" t="s">
        <v>357</v>
      </c>
      <c r="E211" s="103">
        <f t="shared" si="3"/>
        <v>157.37</v>
      </c>
      <c r="F211" s="103">
        <v>157.37</v>
      </c>
      <c r="G211" s="84">
        <v>0</v>
      </c>
    </row>
    <row r="212" spans="1:7" ht="19.5" customHeight="1">
      <c r="A212" s="83" t="s">
        <v>356</v>
      </c>
      <c r="B212" s="102" t="s">
        <v>90</v>
      </c>
      <c r="C212" s="119" t="s">
        <v>140</v>
      </c>
      <c r="D212" s="83" t="s">
        <v>358</v>
      </c>
      <c r="E212" s="103">
        <f t="shared" si="3"/>
        <v>18.03</v>
      </c>
      <c r="F212" s="103">
        <v>18.03</v>
      </c>
      <c r="G212" s="84">
        <v>0</v>
      </c>
    </row>
    <row r="213" spans="1:7" ht="19.5" customHeight="1">
      <c r="A213" s="83" t="s">
        <v>356</v>
      </c>
      <c r="B213" s="102" t="s">
        <v>126</v>
      </c>
      <c r="C213" s="119" t="s">
        <v>140</v>
      </c>
      <c r="D213" s="83" t="s">
        <v>359</v>
      </c>
      <c r="E213" s="103">
        <f t="shared" si="3"/>
        <v>87</v>
      </c>
      <c r="F213" s="103">
        <v>87</v>
      </c>
      <c r="G213" s="84">
        <v>0</v>
      </c>
    </row>
    <row r="214" spans="1:7" ht="19.5" customHeight="1">
      <c r="A214" s="83" t="s">
        <v>356</v>
      </c>
      <c r="B214" s="102" t="s">
        <v>83</v>
      </c>
      <c r="C214" s="119" t="s">
        <v>140</v>
      </c>
      <c r="D214" s="83" t="s">
        <v>360</v>
      </c>
      <c r="E214" s="103">
        <f t="shared" si="3"/>
        <v>17.33</v>
      </c>
      <c r="F214" s="103">
        <v>17.33</v>
      </c>
      <c r="G214" s="84">
        <v>0</v>
      </c>
    </row>
    <row r="215" spans="1:7" ht="19.5" customHeight="1">
      <c r="A215" s="83" t="s">
        <v>356</v>
      </c>
      <c r="B215" s="102" t="s">
        <v>116</v>
      </c>
      <c r="C215" s="119" t="s">
        <v>140</v>
      </c>
      <c r="D215" s="83" t="s">
        <v>361</v>
      </c>
      <c r="E215" s="103">
        <f t="shared" si="3"/>
        <v>15</v>
      </c>
      <c r="F215" s="103">
        <v>15</v>
      </c>
      <c r="G215" s="84">
        <v>0</v>
      </c>
    </row>
    <row r="216" spans="1:7" ht="19.5" customHeight="1">
      <c r="A216" s="83" t="s">
        <v>356</v>
      </c>
      <c r="B216" s="102" t="s">
        <v>362</v>
      </c>
      <c r="C216" s="119" t="s">
        <v>140</v>
      </c>
      <c r="D216" s="83" t="s">
        <v>363</v>
      </c>
      <c r="E216" s="103">
        <f t="shared" si="3"/>
        <v>20</v>
      </c>
      <c r="F216" s="103">
        <v>20</v>
      </c>
      <c r="G216" s="84">
        <v>0</v>
      </c>
    </row>
    <row r="217" spans="1:7" ht="19.5" customHeight="1">
      <c r="A217" s="83" t="s">
        <v>356</v>
      </c>
      <c r="B217" s="102" t="s">
        <v>364</v>
      </c>
      <c r="C217" s="119" t="s">
        <v>140</v>
      </c>
      <c r="D217" s="83" t="s">
        <v>365</v>
      </c>
      <c r="E217" s="103">
        <f t="shared" si="3"/>
        <v>1.8</v>
      </c>
      <c r="F217" s="103">
        <v>1.8</v>
      </c>
      <c r="G217" s="84">
        <v>0</v>
      </c>
    </row>
    <row r="218" spans="1:7" ht="19.5" customHeight="1">
      <c r="A218" s="83" t="s">
        <v>356</v>
      </c>
      <c r="B218" s="102" t="s">
        <v>366</v>
      </c>
      <c r="C218" s="119" t="s">
        <v>140</v>
      </c>
      <c r="D218" s="83" t="s">
        <v>367</v>
      </c>
      <c r="E218" s="103">
        <f t="shared" si="3"/>
        <v>25</v>
      </c>
      <c r="F218" s="103">
        <v>25</v>
      </c>
      <c r="G218" s="84">
        <v>0</v>
      </c>
    </row>
    <row r="219" spans="1:7" ht="19.5" customHeight="1">
      <c r="A219" s="83" t="s">
        <v>36</v>
      </c>
      <c r="B219" s="102" t="s">
        <v>36</v>
      </c>
      <c r="C219" s="119" t="s">
        <v>36</v>
      </c>
      <c r="D219" s="83" t="s">
        <v>369</v>
      </c>
      <c r="E219" s="103">
        <f t="shared" si="3"/>
        <v>14.23</v>
      </c>
      <c r="F219" s="103">
        <v>0</v>
      </c>
      <c r="G219" s="84">
        <v>14.23</v>
      </c>
    </row>
    <row r="220" spans="1:7" ht="19.5" customHeight="1">
      <c r="A220" s="83" t="s">
        <v>370</v>
      </c>
      <c r="B220" s="102" t="s">
        <v>88</v>
      </c>
      <c r="C220" s="119" t="s">
        <v>140</v>
      </c>
      <c r="D220" s="83" t="s">
        <v>371</v>
      </c>
      <c r="E220" s="103">
        <f t="shared" si="3"/>
        <v>2.9</v>
      </c>
      <c r="F220" s="103">
        <v>0</v>
      </c>
      <c r="G220" s="84">
        <v>2.9</v>
      </c>
    </row>
    <row r="221" spans="1:7" ht="19.5" customHeight="1">
      <c r="A221" s="83" t="s">
        <v>370</v>
      </c>
      <c r="B221" s="102" t="s">
        <v>98</v>
      </c>
      <c r="C221" s="119" t="s">
        <v>140</v>
      </c>
      <c r="D221" s="83" t="s">
        <v>373</v>
      </c>
      <c r="E221" s="103">
        <f t="shared" si="3"/>
        <v>0.5</v>
      </c>
      <c r="F221" s="103">
        <v>0</v>
      </c>
      <c r="G221" s="84">
        <v>0.5</v>
      </c>
    </row>
    <row r="222" spans="1:7" ht="19.5" customHeight="1">
      <c r="A222" s="83" t="s">
        <v>370</v>
      </c>
      <c r="B222" s="102" t="s">
        <v>101</v>
      </c>
      <c r="C222" s="119" t="s">
        <v>140</v>
      </c>
      <c r="D222" s="83" t="s">
        <v>374</v>
      </c>
      <c r="E222" s="103">
        <f t="shared" si="3"/>
        <v>1.5</v>
      </c>
      <c r="F222" s="103">
        <v>0</v>
      </c>
      <c r="G222" s="84">
        <v>1.5</v>
      </c>
    </row>
    <row r="223" spans="1:7" ht="19.5" customHeight="1">
      <c r="A223" s="83" t="s">
        <v>370</v>
      </c>
      <c r="B223" s="102" t="s">
        <v>126</v>
      </c>
      <c r="C223" s="119" t="s">
        <v>140</v>
      </c>
      <c r="D223" s="83" t="s">
        <v>375</v>
      </c>
      <c r="E223" s="103">
        <f t="shared" si="3"/>
        <v>1</v>
      </c>
      <c r="F223" s="103">
        <v>0</v>
      </c>
      <c r="G223" s="84">
        <v>1</v>
      </c>
    </row>
    <row r="224" spans="1:7" ht="19.5" customHeight="1">
      <c r="A224" s="83" t="s">
        <v>370</v>
      </c>
      <c r="B224" s="102" t="s">
        <v>389</v>
      </c>
      <c r="C224" s="119" t="s">
        <v>140</v>
      </c>
      <c r="D224" s="83" t="s">
        <v>390</v>
      </c>
      <c r="E224" s="103">
        <f t="shared" si="3"/>
        <v>2.21</v>
      </c>
      <c r="F224" s="103">
        <v>0</v>
      </c>
      <c r="G224" s="84">
        <v>2.21</v>
      </c>
    </row>
    <row r="225" spans="1:7" ht="19.5" customHeight="1">
      <c r="A225" s="83" t="s">
        <v>370</v>
      </c>
      <c r="B225" s="102" t="s">
        <v>391</v>
      </c>
      <c r="C225" s="119" t="s">
        <v>140</v>
      </c>
      <c r="D225" s="83" t="s">
        <v>392</v>
      </c>
      <c r="E225" s="103">
        <f t="shared" si="3"/>
        <v>4.12</v>
      </c>
      <c r="F225" s="103">
        <v>0</v>
      </c>
      <c r="G225" s="84">
        <v>4.12</v>
      </c>
    </row>
    <row r="226" spans="1:7" ht="19.5" customHeight="1">
      <c r="A226" s="83" t="s">
        <v>370</v>
      </c>
      <c r="B226" s="102" t="s">
        <v>393</v>
      </c>
      <c r="C226" s="119" t="s">
        <v>140</v>
      </c>
      <c r="D226" s="83" t="s">
        <v>394</v>
      </c>
      <c r="E226" s="103">
        <f t="shared" si="3"/>
        <v>2</v>
      </c>
      <c r="F226" s="103">
        <v>0</v>
      </c>
      <c r="G226" s="84">
        <v>2</v>
      </c>
    </row>
    <row r="227" spans="1:7" ht="19.5" customHeight="1">
      <c r="A227" s="83" t="s">
        <v>36</v>
      </c>
      <c r="B227" s="102" t="s">
        <v>36</v>
      </c>
      <c r="C227" s="119" t="s">
        <v>36</v>
      </c>
      <c r="D227" s="83" t="s">
        <v>232</v>
      </c>
      <c r="E227" s="103">
        <f t="shared" si="3"/>
        <v>0.05</v>
      </c>
      <c r="F227" s="103">
        <v>0.05</v>
      </c>
      <c r="G227" s="84">
        <v>0</v>
      </c>
    </row>
    <row r="228" spans="1:7" ht="19.5" customHeight="1">
      <c r="A228" s="83" t="s">
        <v>398</v>
      </c>
      <c r="B228" s="102" t="s">
        <v>116</v>
      </c>
      <c r="C228" s="119" t="s">
        <v>140</v>
      </c>
      <c r="D228" s="83" t="s">
        <v>400</v>
      </c>
      <c r="E228" s="103">
        <f t="shared" si="3"/>
        <v>0.05</v>
      </c>
      <c r="F228" s="103">
        <v>0.05</v>
      </c>
      <c r="G228" s="84">
        <v>0</v>
      </c>
    </row>
    <row r="229" spans="1:7" ht="19.5" customHeight="1">
      <c r="A229" s="83" t="s">
        <v>36</v>
      </c>
      <c r="B229" s="102" t="s">
        <v>36</v>
      </c>
      <c r="C229" s="119" t="s">
        <v>36</v>
      </c>
      <c r="D229" s="83" t="s">
        <v>141</v>
      </c>
      <c r="E229" s="103">
        <f t="shared" si="3"/>
        <v>1293.33</v>
      </c>
      <c r="F229" s="103">
        <v>1218.27</v>
      </c>
      <c r="G229" s="84">
        <v>75.06</v>
      </c>
    </row>
    <row r="230" spans="1:7" ht="19.5" customHeight="1">
      <c r="A230" s="83" t="s">
        <v>36</v>
      </c>
      <c r="B230" s="102" t="s">
        <v>36</v>
      </c>
      <c r="C230" s="119" t="s">
        <v>36</v>
      </c>
      <c r="D230" s="83" t="s">
        <v>355</v>
      </c>
      <c r="E230" s="103">
        <f t="shared" si="3"/>
        <v>1175.33</v>
      </c>
      <c r="F230" s="103">
        <v>1175.33</v>
      </c>
      <c r="G230" s="84">
        <v>0</v>
      </c>
    </row>
    <row r="231" spans="1:7" ht="19.5" customHeight="1">
      <c r="A231" s="83" t="s">
        <v>356</v>
      </c>
      <c r="B231" s="102" t="s">
        <v>88</v>
      </c>
      <c r="C231" s="119" t="s">
        <v>142</v>
      </c>
      <c r="D231" s="83" t="s">
        <v>357</v>
      </c>
      <c r="E231" s="103">
        <f t="shared" si="3"/>
        <v>273</v>
      </c>
      <c r="F231" s="103">
        <v>273</v>
      </c>
      <c r="G231" s="84">
        <v>0</v>
      </c>
    </row>
    <row r="232" spans="1:7" ht="19.5" customHeight="1">
      <c r="A232" s="83" t="s">
        <v>356</v>
      </c>
      <c r="B232" s="102" t="s">
        <v>90</v>
      </c>
      <c r="C232" s="119" t="s">
        <v>142</v>
      </c>
      <c r="D232" s="83" t="s">
        <v>358</v>
      </c>
      <c r="E232" s="103">
        <f t="shared" si="3"/>
        <v>46.78</v>
      </c>
      <c r="F232" s="103">
        <v>46.78</v>
      </c>
      <c r="G232" s="84">
        <v>0</v>
      </c>
    </row>
    <row r="233" spans="1:7" ht="19.5" customHeight="1">
      <c r="A233" s="83" t="s">
        <v>356</v>
      </c>
      <c r="B233" s="102" t="s">
        <v>126</v>
      </c>
      <c r="C233" s="119" t="s">
        <v>142</v>
      </c>
      <c r="D233" s="83" t="s">
        <v>359</v>
      </c>
      <c r="E233" s="103">
        <f t="shared" si="3"/>
        <v>380.77</v>
      </c>
      <c r="F233" s="103">
        <v>380.77</v>
      </c>
      <c r="G233" s="84">
        <v>0</v>
      </c>
    </row>
    <row r="234" spans="1:7" ht="19.5" customHeight="1">
      <c r="A234" s="83" t="s">
        <v>356</v>
      </c>
      <c r="B234" s="102" t="s">
        <v>83</v>
      </c>
      <c r="C234" s="119" t="s">
        <v>142</v>
      </c>
      <c r="D234" s="83" t="s">
        <v>360</v>
      </c>
      <c r="E234" s="103">
        <f t="shared" si="3"/>
        <v>100</v>
      </c>
      <c r="F234" s="103">
        <v>100</v>
      </c>
      <c r="G234" s="84">
        <v>0</v>
      </c>
    </row>
    <row r="235" spans="1:7" ht="19.5" customHeight="1">
      <c r="A235" s="83" t="s">
        <v>356</v>
      </c>
      <c r="B235" s="102" t="s">
        <v>116</v>
      </c>
      <c r="C235" s="119" t="s">
        <v>142</v>
      </c>
      <c r="D235" s="83" t="s">
        <v>361</v>
      </c>
      <c r="E235" s="103">
        <f t="shared" si="3"/>
        <v>50.7</v>
      </c>
      <c r="F235" s="103">
        <v>50.7</v>
      </c>
      <c r="G235" s="84">
        <v>0</v>
      </c>
    </row>
    <row r="236" spans="1:7" ht="19.5" customHeight="1">
      <c r="A236" s="83" t="s">
        <v>356</v>
      </c>
      <c r="B236" s="102" t="s">
        <v>362</v>
      </c>
      <c r="C236" s="119" t="s">
        <v>142</v>
      </c>
      <c r="D236" s="83" t="s">
        <v>363</v>
      </c>
      <c r="E236" s="103">
        <f t="shared" si="3"/>
        <v>77</v>
      </c>
      <c r="F236" s="103">
        <v>77</v>
      </c>
      <c r="G236" s="84">
        <v>0</v>
      </c>
    </row>
    <row r="237" spans="1:7" ht="19.5" customHeight="1">
      <c r="A237" s="83" t="s">
        <v>356</v>
      </c>
      <c r="B237" s="102" t="s">
        <v>364</v>
      </c>
      <c r="C237" s="119" t="s">
        <v>142</v>
      </c>
      <c r="D237" s="83" t="s">
        <v>365</v>
      </c>
      <c r="E237" s="103">
        <f t="shared" si="3"/>
        <v>4.5</v>
      </c>
      <c r="F237" s="103">
        <v>4.5</v>
      </c>
      <c r="G237" s="84">
        <v>0</v>
      </c>
    </row>
    <row r="238" spans="1:7" ht="19.5" customHeight="1">
      <c r="A238" s="83" t="s">
        <v>356</v>
      </c>
      <c r="B238" s="102" t="s">
        <v>366</v>
      </c>
      <c r="C238" s="119" t="s">
        <v>142</v>
      </c>
      <c r="D238" s="83" t="s">
        <v>367</v>
      </c>
      <c r="E238" s="103">
        <f t="shared" si="3"/>
        <v>88.68</v>
      </c>
      <c r="F238" s="103">
        <v>88.68</v>
      </c>
      <c r="G238" s="84">
        <v>0</v>
      </c>
    </row>
    <row r="239" spans="1:7" ht="19.5" customHeight="1">
      <c r="A239" s="83" t="s">
        <v>356</v>
      </c>
      <c r="B239" s="102" t="s">
        <v>92</v>
      </c>
      <c r="C239" s="119" t="s">
        <v>142</v>
      </c>
      <c r="D239" s="83" t="s">
        <v>368</v>
      </c>
      <c r="E239" s="103">
        <f t="shared" si="3"/>
        <v>153.9</v>
      </c>
      <c r="F239" s="103">
        <v>153.9</v>
      </c>
      <c r="G239" s="84">
        <v>0</v>
      </c>
    </row>
    <row r="240" spans="1:7" ht="19.5" customHeight="1">
      <c r="A240" s="83" t="s">
        <v>36</v>
      </c>
      <c r="B240" s="102" t="s">
        <v>36</v>
      </c>
      <c r="C240" s="119" t="s">
        <v>36</v>
      </c>
      <c r="D240" s="83" t="s">
        <v>369</v>
      </c>
      <c r="E240" s="103">
        <f t="shared" si="3"/>
        <v>75.06</v>
      </c>
      <c r="F240" s="103">
        <v>0</v>
      </c>
      <c r="G240" s="84">
        <v>75.06</v>
      </c>
    </row>
    <row r="241" spans="1:7" ht="19.5" customHeight="1">
      <c r="A241" s="83" t="s">
        <v>370</v>
      </c>
      <c r="B241" s="102" t="s">
        <v>88</v>
      </c>
      <c r="C241" s="119" t="s">
        <v>142</v>
      </c>
      <c r="D241" s="83" t="s">
        <v>371</v>
      </c>
      <c r="E241" s="103">
        <f t="shared" si="3"/>
        <v>8.09</v>
      </c>
      <c r="F241" s="103">
        <v>0</v>
      </c>
      <c r="G241" s="84">
        <v>8.09</v>
      </c>
    </row>
    <row r="242" spans="1:7" ht="19.5" customHeight="1">
      <c r="A242" s="83" t="s">
        <v>370</v>
      </c>
      <c r="B242" s="102" t="s">
        <v>90</v>
      </c>
      <c r="C242" s="119" t="s">
        <v>142</v>
      </c>
      <c r="D242" s="83" t="s">
        <v>372</v>
      </c>
      <c r="E242" s="103">
        <f t="shared" si="3"/>
        <v>1</v>
      </c>
      <c r="F242" s="103">
        <v>0</v>
      </c>
      <c r="G242" s="84">
        <v>1</v>
      </c>
    </row>
    <row r="243" spans="1:7" ht="19.5" customHeight="1">
      <c r="A243" s="83" t="s">
        <v>370</v>
      </c>
      <c r="B243" s="102" t="s">
        <v>84</v>
      </c>
      <c r="C243" s="119" t="s">
        <v>142</v>
      </c>
      <c r="D243" s="83" t="s">
        <v>404</v>
      </c>
      <c r="E243" s="103">
        <f t="shared" si="3"/>
        <v>1</v>
      </c>
      <c r="F243" s="103">
        <v>0</v>
      </c>
      <c r="G243" s="84">
        <v>1</v>
      </c>
    </row>
    <row r="244" spans="1:7" ht="19.5" customHeight="1">
      <c r="A244" s="83" t="s">
        <v>370</v>
      </c>
      <c r="B244" s="102" t="s">
        <v>98</v>
      </c>
      <c r="C244" s="119" t="s">
        <v>142</v>
      </c>
      <c r="D244" s="83" t="s">
        <v>373</v>
      </c>
      <c r="E244" s="103">
        <f t="shared" si="3"/>
        <v>0.8</v>
      </c>
      <c r="F244" s="103">
        <v>0</v>
      </c>
      <c r="G244" s="84">
        <v>0.8</v>
      </c>
    </row>
    <row r="245" spans="1:7" ht="19.5" customHeight="1">
      <c r="A245" s="83" t="s">
        <v>370</v>
      </c>
      <c r="B245" s="102" t="s">
        <v>101</v>
      </c>
      <c r="C245" s="119" t="s">
        <v>142</v>
      </c>
      <c r="D245" s="83" t="s">
        <v>374</v>
      </c>
      <c r="E245" s="103">
        <f t="shared" si="3"/>
        <v>3</v>
      </c>
      <c r="F245" s="103">
        <v>0</v>
      </c>
      <c r="G245" s="84">
        <v>3</v>
      </c>
    </row>
    <row r="246" spans="1:7" ht="19.5" customHeight="1">
      <c r="A246" s="83" t="s">
        <v>370</v>
      </c>
      <c r="B246" s="102" t="s">
        <v>126</v>
      </c>
      <c r="C246" s="119" t="s">
        <v>142</v>
      </c>
      <c r="D246" s="83" t="s">
        <v>375</v>
      </c>
      <c r="E246" s="103">
        <f t="shared" si="3"/>
        <v>5.28</v>
      </c>
      <c r="F246" s="103">
        <v>0</v>
      </c>
      <c r="G246" s="84">
        <v>5.28</v>
      </c>
    </row>
    <row r="247" spans="1:7" ht="19.5" customHeight="1">
      <c r="A247" s="83" t="s">
        <v>370</v>
      </c>
      <c r="B247" s="102" t="s">
        <v>104</v>
      </c>
      <c r="C247" s="119" t="s">
        <v>142</v>
      </c>
      <c r="D247" s="83" t="s">
        <v>377</v>
      </c>
      <c r="E247" s="103">
        <f t="shared" si="3"/>
        <v>7</v>
      </c>
      <c r="F247" s="103">
        <v>0</v>
      </c>
      <c r="G247" s="84">
        <v>7</v>
      </c>
    </row>
    <row r="248" spans="1:7" ht="19.5" customHeight="1">
      <c r="A248" s="83" t="s">
        <v>370</v>
      </c>
      <c r="B248" s="102" t="s">
        <v>379</v>
      </c>
      <c r="C248" s="119" t="s">
        <v>142</v>
      </c>
      <c r="D248" s="83" t="s">
        <v>380</v>
      </c>
      <c r="E248" s="103">
        <f t="shared" si="3"/>
        <v>3</v>
      </c>
      <c r="F248" s="103">
        <v>0</v>
      </c>
      <c r="G248" s="84">
        <v>3</v>
      </c>
    </row>
    <row r="249" spans="1:7" ht="19.5" customHeight="1">
      <c r="A249" s="83" t="s">
        <v>370</v>
      </c>
      <c r="B249" s="102" t="s">
        <v>381</v>
      </c>
      <c r="C249" s="119" t="s">
        <v>142</v>
      </c>
      <c r="D249" s="83" t="s">
        <v>382</v>
      </c>
      <c r="E249" s="103">
        <f t="shared" si="3"/>
        <v>1</v>
      </c>
      <c r="F249" s="103">
        <v>0</v>
      </c>
      <c r="G249" s="84">
        <v>1</v>
      </c>
    </row>
    <row r="250" spans="1:7" ht="19.5" customHeight="1">
      <c r="A250" s="83" t="s">
        <v>370</v>
      </c>
      <c r="B250" s="102" t="s">
        <v>385</v>
      </c>
      <c r="C250" s="119" t="s">
        <v>142</v>
      </c>
      <c r="D250" s="83" t="s">
        <v>386</v>
      </c>
      <c r="E250" s="103">
        <f t="shared" si="3"/>
        <v>18</v>
      </c>
      <c r="F250" s="103">
        <v>0</v>
      </c>
      <c r="G250" s="84">
        <v>18</v>
      </c>
    </row>
    <row r="251" spans="1:7" ht="19.5" customHeight="1">
      <c r="A251" s="83" t="s">
        <v>370</v>
      </c>
      <c r="B251" s="102" t="s">
        <v>389</v>
      </c>
      <c r="C251" s="119" t="s">
        <v>142</v>
      </c>
      <c r="D251" s="83" t="s">
        <v>390</v>
      </c>
      <c r="E251" s="103">
        <f t="shared" si="3"/>
        <v>13</v>
      </c>
      <c r="F251" s="103">
        <v>0</v>
      </c>
      <c r="G251" s="84">
        <v>13</v>
      </c>
    </row>
    <row r="252" spans="1:7" ht="19.5" customHeight="1">
      <c r="A252" s="83" t="s">
        <v>370</v>
      </c>
      <c r="B252" s="102" t="s">
        <v>391</v>
      </c>
      <c r="C252" s="119" t="s">
        <v>142</v>
      </c>
      <c r="D252" s="83" t="s">
        <v>392</v>
      </c>
      <c r="E252" s="103">
        <f t="shared" si="3"/>
        <v>7.29</v>
      </c>
      <c r="F252" s="103">
        <v>0</v>
      </c>
      <c r="G252" s="84">
        <v>7.29</v>
      </c>
    </row>
    <row r="253" spans="1:7" ht="19.5" customHeight="1">
      <c r="A253" s="83" t="s">
        <v>370</v>
      </c>
      <c r="B253" s="102" t="s">
        <v>395</v>
      </c>
      <c r="C253" s="119" t="s">
        <v>142</v>
      </c>
      <c r="D253" s="83" t="s">
        <v>396</v>
      </c>
      <c r="E253" s="103">
        <f t="shared" si="3"/>
        <v>1</v>
      </c>
      <c r="F253" s="103">
        <v>0</v>
      </c>
      <c r="G253" s="84">
        <v>1</v>
      </c>
    </row>
    <row r="254" spans="1:7" ht="19.5" customHeight="1">
      <c r="A254" s="83" t="s">
        <v>370</v>
      </c>
      <c r="B254" s="102" t="s">
        <v>92</v>
      </c>
      <c r="C254" s="119" t="s">
        <v>142</v>
      </c>
      <c r="D254" s="83" t="s">
        <v>397</v>
      </c>
      <c r="E254" s="103">
        <f t="shared" si="3"/>
        <v>5.6</v>
      </c>
      <c r="F254" s="103">
        <v>0</v>
      </c>
      <c r="G254" s="84">
        <v>5.6</v>
      </c>
    </row>
    <row r="255" spans="1:7" ht="19.5" customHeight="1">
      <c r="A255" s="83" t="s">
        <v>36</v>
      </c>
      <c r="B255" s="102" t="s">
        <v>36</v>
      </c>
      <c r="C255" s="119" t="s">
        <v>36</v>
      </c>
      <c r="D255" s="83" t="s">
        <v>232</v>
      </c>
      <c r="E255" s="103">
        <f t="shared" si="3"/>
        <v>42.94</v>
      </c>
      <c r="F255" s="103">
        <v>42.94</v>
      </c>
      <c r="G255" s="84">
        <v>0</v>
      </c>
    </row>
    <row r="256" spans="1:7" ht="19.5" customHeight="1">
      <c r="A256" s="83" t="s">
        <v>398</v>
      </c>
      <c r="B256" s="102" t="s">
        <v>88</v>
      </c>
      <c r="C256" s="119" t="s">
        <v>142</v>
      </c>
      <c r="D256" s="83" t="s">
        <v>399</v>
      </c>
      <c r="E256" s="103">
        <f t="shared" si="3"/>
        <v>9.36</v>
      </c>
      <c r="F256" s="103">
        <v>9.36</v>
      </c>
      <c r="G256" s="84">
        <v>0</v>
      </c>
    </row>
    <row r="257" spans="1:7" ht="19.5" customHeight="1">
      <c r="A257" s="83" t="s">
        <v>398</v>
      </c>
      <c r="B257" s="102" t="s">
        <v>116</v>
      </c>
      <c r="C257" s="119" t="s">
        <v>142</v>
      </c>
      <c r="D257" s="83" t="s">
        <v>400</v>
      </c>
      <c r="E257" s="103">
        <f t="shared" si="3"/>
        <v>0.06</v>
      </c>
      <c r="F257" s="103">
        <v>0.06</v>
      </c>
      <c r="G257" s="84">
        <v>0</v>
      </c>
    </row>
    <row r="258" spans="1:7" ht="19.5" customHeight="1">
      <c r="A258" s="83" t="s">
        <v>398</v>
      </c>
      <c r="B258" s="102" t="s">
        <v>92</v>
      </c>
      <c r="C258" s="119" t="s">
        <v>142</v>
      </c>
      <c r="D258" s="83" t="s">
        <v>401</v>
      </c>
      <c r="E258" s="103">
        <f t="shared" si="3"/>
        <v>33.52</v>
      </c>
      <c r="F258" s="103">
        <v>33.52</v>
      </c>
      <c r="G258" s="84">
        <v>0</v>
      </c>
    </row>
    <row r="259" spans="1:7" ht="19.5" customHeight="1">
      <c r="A259" s="83" t="s">
        <v>36</v>
      </c>
      <c r="B259" s="102" t="s">
        <v>36</v>
      </c>
      <c r="C259" s="119" t="s">
        <v>36</v>
      </c>
      <c r="D259" s="83" t="s">
        <v>143</v>
      </c>
      <c r="E259" s="103">
        <f t="shared" si="3"/>
        <v>468.99</v>
      </c>
      <c r="F259" s="103">
        <v>449.69</v>
      </c>
      <c r="G259" s="84">
        <v>19.3</v>
      </c>
    </row>
    <row r="260" spans="1:7" ht="19.5" customHeight="1">
      <c r="A260" s="83" t="s">
        <v>36</v>
      </c>
      <c r="B260" s="102" t="s">
        <v>36</v>
      </c>
      <c r="C260" s="119" t="s">
        <v>36</v>
      </c>
      <c r="D260" s="83" t="s">
        <v>355</v>
      </c>
      <c r="E260" s="103">
        <f t="shared" si="3"/>
        <v>449.69</v>
      </c>
      <c r="F260" s="103">
        <v>449.69</v>
      </c>
      <c r="G260" s="84">
        <v>0</v>
      </c>
    </row>
    <row r="261" spans="1:7" ht="19.5" customHeight="1">
      <c r="A261" s="83" t="s">
        <v>356</v>
      </c>
      <c r="B261" s="102" t="s">
        <v>88</v>
      </c>
      <c r="C261" s="119" t="s">
        <v>144</v>
      </c>
      <c r="D261" s="83" t="s">
        <v>357</v>
      </c>
      <c r="E261" s="103">
        <f t="shared" si="3"/>
        <v>193.6</v>
      </c>
      <c r="F261" s="103">
        <v>193.6</v>
      </c>
      <c r="G261" s="84">
        <v>0</v>
      </c>
    </row>
    <row r="262" spans="1:7" ht="19.5" customHeight="1">
      <c r="A262" s="83" t="s">
        <v>356</v>
      </c>
      <c r="B262" s="102" t="s">
        <v>90</v>
      </c>
      <c r="C262" s="119" t="s">
        <v>144</v>
      </c>
      <c r="D262" s="83" t="s">
        <v>358</v>
      </c>
      <c r="E262" s="103">
        <f t="shared" si="3"/>
        <v>26.29</v>
      </c>
      <c r="F262" s="103">
        <v>26.29</v>
      </c>
      <c r="G262" s="84">
        <v>0</v>
      </c>
    </row>
    <row r="263" spans="1:7" ht="19.5" customHeight="1">
      <c r="A263" s="83" t="s">
        <v>356</v>
      </c>
      <c r="B263" s="102" t="s">
        <v>126</v>
      </c>
      <c r="C263" s="119" t="s">
        <v>144</v>
      </c>
      <c r="D263" s="83" t="s">
        <v>359</v>
      </c>
      <c r="E263" s="103">
        <f aca="true" t="shared" si="4" ref="E263:E326">SUM(F263:G263)</f>
        <v>51</v>
      </c>
      <c r="F263" s="103">
        <v>51</v>
      </c>
      <c r="G263" s="84">
        <v>0</v>
      </c>
    </row>
    <row r="264" spans="1:7" ht="19.5" customHeight="1">
      <c r="A264" s="83" t="s">
        <v>356</v>
      </c>
      <c r="B264" s="102" t="s">
        <v>83</v>
      </c>
      <c r="C264" s="119" t="s">
        <v>144</v>
      </c>
      <c r="D264" s="83" t="s">
        <v>360</v>
      </c>
      <c r="E264" s="103">
        <f t="shared" si="4"/>
        <v>60</v>
      </c>
      <c r="F264" s="103">
        <v>60</v>
      </c>
      <c r="G264" s="84">
        <v>0</v>
      </c>
    </row>
    <row r="265" spans="1:7" ht="19.5" customHeight="1">
      <c r="A265" s="83" t="s">
        <v>356</v>
      </c>
      <c r="B265" s="102" t="s">
        <v>116</v>
      </c>
      <c r="C265" s="119" t="s">
        <v>144</v>
      </c>
      <c r="D265" s="83" t="s">
        <v>361</v>
      </c>
      <c r="E265" s="103">
        <f t="shared" si="4"/>
        <v>29</v>
      </c>
      <c r="F265" s="103">
        <v>29</v>
      </c>
      <c r="G265" s="84">
        <v>0</v>
      </c>
    </row>
    <row r="266" spans="1:7" ht="19.5" customHeight="1">
      <c r="A266" s="83" t="s">
        <v>356</v>
      </c>
      <c r="B266" s="102" t="s">
        <v>362</v>
      </c>
      <c r="C266" s="119" t="s">
        <v>144</v>
      </c>
      <c r="D266" s="83" t="s">
        <v>363</v>
      </c>
      <c r="E266" s="103">
        <f t="shared" si="4"/>
        <v>42</v>
      </c>
      <c r="F266" s="103">
        <v>42</v>
      </c>
      <c r="G266" s="84">
        <v>0</v>
      </c>
    </row>
    <row r="267" spans="1:7" ht="19.5" customHeight="1">
      <c r="A267" s="83" t="s">
        <v>356</v>
      </c>
      <c r="B267" s="102" t="s">
        <v>364</v>
      </c>
      <c r="C267" s="119" t="s">
        <v>144</v>
      </c>
      <c r="D267" s="83" t="s">
        <v>365</v>
      </c>
      <c r="E267" s="103">
        <f t="shared" si="4"/>
        <v>2.8</v>
      </c>
      <c r="F267" s="103">
        <v>2.8</v>
      </c>
      <c r="G267" s="84">
        <v>0</v>
      </c>
    </row>
    <row r="268" spans="1:7" ht="19.5" customHeight="1">
      <c r="A268" s="83" t="s">
        <v>356</v>
      </c>
      <c r="B268" s="102" t="s">
        <v>366</v>
      </c>
      <c r="C268" s="119" t="s">
        <v>144</v>
      </c>
      <c r="D268" s="83" t="s">
        <v>367</v>
      </c>
      <c r="E268" s="103">
        <f t="shared" si="4"/>
        <v>45</v>
      </c>
      <c r="F268" s="103">
        <v>45</v>
      </c>
      <c r="G268" s="84">
        <v>0</v>
      </c>
    </row>
    <row r="269" spans="1:7" ht="19.5" customHeight="1">
      <c r="A269" s="83" t="s">
        <v>36</v>
      </c>
      <c r="B269" s="102" t="s">
        <v>36</v>
      </c>
      <c r="C269" s="119" t="s">
        <v>36</v>
      </c>
      <c r="D269" s="83" t="s">
        <v>369</v>
      </c>
      <c r="E269" s="103">
        <f t="shared" si="4"/>
        <v>19.3</v>
      </c>
      <c r="F269" s="103">
        <v>0</v>
      </c>
      <c r="G269" s="84">
        <v>19.3</v>
      </c>
    </row>
    <row r="270" spans="1:7" ht="19.5" customHeight="1">
      <c r="A270" s="83" t="s">
        <v>370</v>
      </c>
      <c r="B270" s="102" t="s">
        <v>88</v>
      </c>
      <c r="C270" s="119" t="s">
        <v>144</v>
      </c>
      <c r="D270" s="83" t="s">
        <v>371</v>
      </c>
      <c r="E270" s="103">
        <f t="shared" si="4"/>
        <v>3.1</v>
      </c>
      <c r="F270" s="103">
        <v>0</v>
      </c>
      <c r="G270" s="84">
        <v>3.1</v>
      </c>
    </row>
    <row r="271" spans="1:7" ht="19.5" customHeight="1">
      <c r="A271" s="83" t="s">
        <v>370</v>
      </c>
      <c r="B271" s="102" t="s">
        <v>98</v>
      </c>
      <c r="C271" s="119" t="s">
        <v>144</v>
      </c>
      <c r="D271" s="83" t="s">
        <v>373</v>
      </c>
      <c r="E271" s="103">
        <f t="shared" si="4"/>
        <v>1.34</v>
      </c>
      <c r="F271" s="103">
        <v>0</v>
      </c>
      <c r="G271" s="84">
        <v>1.34</v>
      </c>
    </row>
    <row r="272" spans="1:7" ht="19.5" customHeight="1">
      <c r="A272" s="83" t="s">
        <v>370</v>
      </c>
      <c r="B272" s="102" t="s">
        <v>101</v>
      </c>
      <c r="C272" s="119" t="s">
        <v>144</v>
      </c>
      <c r="D272" s="83" t="s">
        <v>374</v>
      </c>
      <c r="E272" s="103">
        <f t="shared" si="4"/>
        <v>1.19</v>
      </c>
      <c r="F272" s="103">
        <v>0</v>
      </c>
      <c r="G272" s="84">
        <v>1.19</v>
      </c>
    </row>
    <row r="273" spans="1:7" ht="19.5" customHeight="1">
      <c r="A273" s="83" t="s">
        <v>370</v>
      </c>
      <c r="B273" s="102" t="s">
        <v>126</v>
      </c>
      <c r="C273" s="119" t="s">
        <v>144</v>
      </c>
      <c r="D273" s="83" t="s">
        <v>375</v>
      </c>
      <c r="E273" s="103">
        <f t="shared" si="4"/>
        <v>1.9</v>
      </c>
      <c r="F273" s="103">
        <v>0</v>
      </c>
      <c r="G273" s="84">
        <v>1.9</v>
      </c>
    </row>
    <row r="274" spans="1:7" ht="19.5" customHeight="1">
      <c r="A274" s="83" t="s">
        <v>370</v>
      </c>
      <c r="B274" s="102" t="s">
        <v>116</v>
      </c>
      <c r="C274" s="119" t="s">
        <v>144</v>
      </c>
      <c r="D274" s="83" t="s">
        <v>376</v>
      </c>
      <c r="E274" s="103">
        <f t="shared" si="4"/>
        <v>0.03</v>
      </c>
      <c r="F274" s="103">
        <v>0</v>
      </c>
      <c r="G274" s="84">
        <v>0.03</v>
      </c>
    </row>
    <row r="275" spans="1:7" ht="19.5" customHeight="1">
      <c r="A275" s="83" t="s">
        <v>370</v>
      </c>
      <c r="B275" s="102" t="s">
        <v>389</v>
      </c>
      <c r="C275" s="119" t="s">
        <v>144</v>
      </c>
      <c r="D275" s="83" t="s">
        <v>390</v>
      </c>
      <c r="E275" s="103">
        <f t="shared" si="4"/>
        <v>4.97</v>
      </c>
      <c r="F275" s="103">
        <v>0</v>
      </c>
      <c r="G275" s="84">
        <v>4.97</v>
      </c>
    </row>
    <row r="276" spans="1:7" ht="19.5" customHeight="1">
      <c r="A276" s="83" t="s">
        <v>370</v>
      </c>
      <c r="B276" s="102" t="s">
        <v>391</v>
      </c>
      <c r="C276" s="119" t="s">
        <v>144</v>
      </c>
      <c r="D276" s="83" t="s">
        <v>392</v>
      </c>
      <c r="E276" s="103">
        <f t="shared" si="4"/>
        <v>5.8</v>
      </c>
      <c r="F276" s="103">
        <v>0</v>
      </c>
      <c r="G276" s="84">
        <v>5.8</v>
      </c>
    </row>
    <row r="277" spans="1:7" ht="19.5" customHeight="1">
      <c r="A277" s="83" t="s">
        <v>370</v>
      </c>
      <c r="B277" s="102" t="s">
        <v>393</v>
      </c>
      <c r="C277" s="119" t="s">
        <v>144</v>
      </c>
      <c r="D277" s="83" t="s">
        <v>394</v>
      </c>
      <c r="E277" s="103">
        <f t="shared" si="4"/>
        <v>0.97</v>
      </c>
      <c r="F277" s="103">
        <v>0</v>
      </c>
      <c r="G277" s="84">
        <v>0.97</v>
      </c>
    </row>
    <row r="278" spans="1:7" ht="19.5" customHeight="1">
      <c r="A278" s="83" t="s">
        <v>36</v>
      </c>
      <c r="B278" s="102" t="s">
        <v>36</v>
      </c>
      <c r="C278" s="119" t="s">
        <v>36</v>
      </c>
      <c r="D278" s="83" t="s">
        <v>145</v>
      </c>
      <c r="E278" s="103">
        <f t="shared" si="4"/>
        <v>764.8</v>
      </c>
      <c r="F278" s="103">
        <v>754.8</v>
      </c>
      <c r="G278" s="84">
        <v>10</v>
      </c>
    </row>
    <row r="279" spans="1:7" ht="19.5" customHeight="1">
      <c r="A279" s="83" t="s">
        <v>36</v>
      </c>
      <c r="B279" s="102" t="s">
        <v>36</v>
      </c>
      <c r="C279" s="119" t="s">
        <v>36</v>
      </c>
      <c r="D279" s="83" t="s">
        <v>355</v>
      </c>
      <c r="E279" s="103">
        <f t="shared" si="4"/>
        <v>754.66</v>
      </c>
      <c r="F279" s="103">
        <v>754.66</v>
      </c>
      <c r="G279" s="84">
        <v>0</v>
      </c>
    </row>
    <row r="280" spans="1:7" ht="19.5" customHeight="1">
      <c r="A280" s="83" t="s">
        <v>356</v>
      </c>
      <c r="B280" s="102" t="s">
        <v>88</v>
      </c>
      <c r="C280" s="119" t="s">
        <v>146</v>
      </c>
      <c r="D280" s="83" t="s">
        <v>357</v>
      </c>
      <c r="E280" s="103">
        <f t="shared" si="4"/>
        <v>288.93</v>
      </c>
      <c r="F280" s="103">
        <v>288.93</v>
      </c>
      <c r="G280" s="84">
        <v>0</v>
      </c>
    </row>
    <row r="281" spans="1:7" ht="19.5" customHeight="1">
      <c r="A281" s="83" t="s">
        <v>356</v>
      </c>
      <c r="B281" s="102" t="s">
        <v>90</v>
      </c>
      <c r="C281" s="119" t="s">
        <v>146</v>
      </c>
      <c r="D281" s="83" t="s">
        <v>358</v>
      </c>
      <c r="E281" s="103">
        <f t="shared" si="4"/>
        <v>48.33</v>
      </c>
      <c r="F281" s="103">
        <v>48.33</v>
      </c>
      <c r="G281" s="84">
        <v>0</v>
      </c>
    </row>
    <row r="282" spans="1:7" ht="19.5" customHeight="1">
      <c r="A282" s="83" t="s">
        <v>356</v>
      </c>
      <c r="B282" s="102" t="s">
        <v>126</v>
      </c>
      <c r="C282" s="119" t="s">
        <v>146</v>
      </c>
      <c r="D282" s="83" t="s">
        <v>359</v>
      </c>
      <c r="E282" s="103">
        <f t="shared" si="4"/>
        <v>100</v>
      </c>
      <c r="F282" s="103">
        <v>100</v>
      </c>
      <c r="G282" s="84">
        <v>0</v>
      </c>
    </row>
    <row r="283" spans="1:7" ht="19.5" customHeight="1">
      <c r="A283" s="83" t="s">
        <v>356</v>
      </c>
      <c r="B283" s="102" t="s">
        <v>83</v>
      </c>
      <c r="C283" s="119" t="s">
        <v>146</v>
      </c>
      <c r="D283" s="83" t="s">
        <v>360</v>
      </c>
      <c r="E283" s="103">
        <f t="shared" si="4"/>
        <v>144</v>
      </c>
      <c r="F283" s="103">
        <v>144</v>
      </c>
      <c r="G283" s="84">
        <v>0</v>
      </c>
    </row>
    <row r="284" spans="1:7" ht="19.5" customHeight="1">
      <c r="A284" s="83" t="s">
        <v>356</v>
      </c>
      <c r="B284" s="102" t="s">
        <v>116</v>
      </c>
      <c r="C284" s="119" t="s">
        <v>146</v>
      </c>
      <c r="D284" s="83" t="s">
        <v>361</v>
      </c>
      <c r="E284" s="103">
        <f t="shared" si="4"/>
        <v>61.8</v>
      </c>
      <c r="F284" s="103">
        <v>61.8</v>
      </c>
      <c r="G284" s="84">
        <v>0</v>
      </c>
    </row>
    <row r="285" spans="1:7" ht="19.5" customHeight="1">
      <c r="A285" s="83" t="s">
        <v>356</v>
      </c>
      <c r="B285" s="102" t="s">
        <v>362</v>
      </c>
      <c r="C285" s="119" t="s">
        <v>146</v>
      </c>
      <c r="D285" s="83" t="s">
        <v>363</v>
      </c>
      <c r="E285" s="103">
        <f t="shared" si="4"/>
        <v>50</v>
      </c>
      <c r="F285" s="103">
        <v>50</v>
      </c>
      <c r="G285" s="84">
        <v>0</v>
      </c>
    </row>
    <row r="286" spans="1:7" ht="19.5" customHeight="1">
      <c r="A286" s="83" t="s">
        <v>356</v>
      </c>
      <c r="B286" s="102" t="s">
        <v>364</v>
      </c>
      <c r="C286" s="119" t="s">
        <v>146</v>
      </c>
      <c r="D286" s="83" t="s">
        <v>365</v>
      </c>
      <c r="E286" s="103">
        <f t="shared" si="4"/>
        <v>6</v>
      </c>
      <c r="F286" s="103">
        <v>6</v>
      </c>
      <c r="G286" s="84">
        <v>0</v>
      </c>
    </row>
    <row r="287" spans="1:7" ht="19.5" customHeight="1">
      <c r="A287" s="83" t="s">
        <v>356</v>
      </c>
      <c r="B287" s="102" t="s">
        <v>366</v>
      </c>
      <c r="C287" s="119" t="s">
        <v>146</v>
      </c>
      <c r="D287" s="83" t="s">
        <v>367</v>
      </c>
      <c r="E287" s="103">
        <f t="shared" si="4"/>
        <v>55.6</v>
      </c>
      <c r="F287" s="103">
        <v>55.6</v>
      </c>
      <c r="G287" s="84">
        <v>0</v>
      </c>
    </row>
    <row r="288" spans="1:7" ht="19.5" customHeight="1">
      <c r="A288" s="83" t="s">
        <v>36</v>
      </c>
      <c r="B288" s="102" t="s">
        <v>36</v>
      </c>
      <c r="C288" s="119" t="s">
        <v>36</v>
      </c>
      <c r="D288" s="83" t="s">
        <v>369</v>
      </c>
      <c r="E288" s="103">
        <f t="shared" si="4"/>
        <v>10</v>
      </c>
      <c r="F288" s="103">
        <v>0</v>
      </c>
      <c r="G288" s="84">
        <v>10</v>
      </c>
    </row>
    <row r="289" spans="1:7" ht="19.5" customHeight="1">
      <c r="A289" s="83" t="s">
        <v>370</v>
      </c>
      <c r="B289" s="102" t="s">
        <v>389</v>
      </c>
      <c r="C289" s="119" t="s">
        <v>146</v>
      </c>
      <c r="D289" s="83" t="s">
        <v>390</v>
      </c>
      <c r="E289" s="103">
        <f t="shared" si="4"/>
        <v>5</v>
      </c>
      <c r="F289" s="103">
        <v>0</v>
      </c>
      <c r="G289" s="84">
        <v>5</v>
      </c>
    </row>
    <row r="290" spans="1:7" ht="19.5" customHeight="1">
      <c r="A290" s="83" t="s">
        <v>370</v>
      </c>
      <c r="B290" s="102" t="s">
        <v>391</v>
      </c>
      <c r="C290" s="119" t="s">
        <v>146</v>
      </c>
      <c r="D290" s="83" t="s">
        <v>392</v>
      </c>
      <c r="E290" s="103">
        <f t="shared" si="4"/>
        <v>5</v>
      </c>
      <c r="F290" s="103">
        <v>0</v>
      </c>
      <c r="G290" s="84">
        <v>5</v>
      </c>
    </row>
    <row r="291" spans="1:7" ht="19.5" customHeight="1">
      <c r="A291" s="83" t="s">
        <v>36</v>
      </c>
      <c r="B291" s="102" t="s">
        <v>36</v>
      </c>
      <c r="C291" s="119" t="s">
        <v>36</v>
      </c>
      <c r="D291" s="83" t="s">
        <v>232</v>
      </c>
      <c r="E291" s="103">
        <f t="shared" si="4"/>
        <v>0.14</v>
      </c>
      <c r="F291" s="103">
        <v>0.14</v>
      </c>
      <c r="G291" s="84">
        <v>0</v>
      </c>
    </row>
    <row r="292" spans="1:7" ht="19.5" customHeight="1">
      <c r="A292" s="83" t="s">
        <v>398</v>
      </c>
      <c r="B292" s="102" t="s">
        <v>116</v>
      </c>
      <c r="C292" s="119" t="s">
        <v>146</v>
      </c>
      <c r="D292" s="83" t="s">
        <v>400</v>
      </c>
      <c r="E292" s="103">
        <f t="shared" si="4"/>
        <v>0.14</v>
      </c>
      <c r="F292" s="103">
        <v>0.14</v>
      </c>
      <c r="G292" s="84">
        <v>0</v>
      </c>
    </row>
    <row r="293" spans="1:7" ht="19.5" customHeight="1">
      <c r="A293" s="83" t="s">
        <v>36</v>
      </c>
      <c r="B293" s="102" t="s">
        <v>36</v>
      </c>
      <c r="C293" s="119" t="s">
        <v>36</v>
      </c>
      <c r="D293" s="83" t="s">
        <v>147</v>
      </c>
      <c r="E293" s="103">
        <f t="shared" si="4"/>
        <v>956.25</v>
      </c>
      <c r="F293" s="103">
        <v>845.16</v>
      </c>
      <c r="G293" s="84">
        <v>111.09</v>
      </c>
    </row>
    <row r="294" spans="1:7" ht="19.5" customHeight="1">
      <c r="A294" s="83" t="s">
        <v>36</v>
      </c>
      <c r="B294" s="102" t="s">
        <v>36</v>
      </c>
      <c r="C294" s="119" t="s">
        <v>36</v>
      </c>
      <c r="D294" s="83" t="s">
        <v>355</v>
      </c>
      <c r="E294" s="103">
        <f t="shared" si="4"/>
        <v>834.88</v>
      </c>
      <c r="F294" s="103">
        <v>834.88</v>
      </c>
      <c r="G294" s="84">
        <v>0</v>
      </c>
    </row>
    <row r="295" spans="1:7" ht="19.5" customHeight="1">
      <c r="A295" s="83" t="s">
        <v>356</v>
      </c>
      <c r="B295" s="102" t="s">
        <v>88</v>
      </c>
      <c r="C295" s="119" t="s">
        <v>148</v>
      </c>
      <c r="D295" s="83" t="s">
        <v>357</v>
      </c>
      <c r="E295" s="103">
        <f t="shared" si="4"/>
        <v>234</v>
      </c>
      <c r="F295" s="103">
        <v>234</v>
      </c>
      <c r="G295" s="84">
        <v>0</v>
      </c>
    </row>
    <row r="296" spans="1:7" ht="19.5" customHeight="1">
      <c r="A296" s="83" t="s">
        <v>356</v>
      </c>
      <c r="B296" s="102" t="s">
        <v>90</v>
      </c>
      <c r="C296" s="119" t="s">
        <v>148</v>
      </c>
      <c r="D296" s="83" t="s">
        <v>358</v>
      </c>
      <c r="E296" s="103">
        <f t="shared" si="4"/>
        <v>27.58</v>
      </c>
      <c r="F296" s="103">
        <v>27.58</v>
      </c>
      <c r="G296" s="84">
        <v>0</v>
      </c>
    </row>
    <row r="297" spans="1:7" ht="19.5" customHeight="1">
      <c r="A297" s="83" t="s">
        <v>356</v>
      </c>
      <c r="B297" s="102" t="s">
        <v>126</v>
      </c>
      <c r="C297" s="119" t="s">
        <v>148</v>
      </c>
      <c r="D297" s="83" t="s">
        <v>359</v>
      </c>
      <c r="E297" s="103">
        <f t="shared" si="4"/>
        <v>208</v>
      </c>
      <c r="F297" s="103">
        <v>208</v>
      </c>
      <c r="G297" s="84">
        <v>0</v>
      </c>
    </row>
    <row r="298" spans="1:7" ht="19.5" customHeight="1">
      <c r="A298" s="83" t="s">
        <v>356</v>
      </c>
      <c r="B298" s="102" t="s">
        <v>83</v>
      </c>
      <c r="C298" s="119" t="s">
        <v>148</v>
      </c>
      <c r="D298" s="83" t="s">
        <v>360</v>
      </c>
      <c r="E298" s="103">
        <f t="shared" si="4"/>
        <v>78</v>
      </c>
      <c r="F298" s="103">
        <v>78</v>
      </c>
      <c r="G298" s="84">
        <v>0</v>
      </c>
    </row>
    <row r="299" spans="1:7" ht="19.5" customHeight="1">
      <c r="A299" s="83" t="s">
        <v>356</v>
      </c>
      <c r="B299" s="102" t="s">
        <v>116</v>
      </c>
      <c r="C299" s="119" t="s">
        <v>148</v>
      </c>
      <c r="D299" s="83" t="s">
        <v>361</v>
      </c>
      <c r="E299" s="103">
        <f t="shared" si="4"/>
        <v>39</v>
      </c>
      <c r="F299" s="103">
        <v>39</v>
      </c>
      <c r="G299" s="84">
        <v>0</v>
      </c>
    </row>
    <row r="300" spans="1:7" ht="19.5" customHeight="1">
      <c r="A300" s="83" t="s">
        <v>356</v>
      </c>
      <c r="B300" s="102" t="s">
        <v>362</v>
      </c>
      <c r="C300" s="119" t="s">
        <v>148</v>
      </c>
      <c r="D300" s="83" t="s">
        <v>363</v>
      </c>
      <c r="E300" s="103">
        <f t="shared" si="4"/>
        <v>89</v>
      </c>
      <c r="F300" s="103">
        <v>89</v>
      </c>
      <c r="G300" s="84">
        <v>0</v>
      </c>
    </row>
    <row r="301" spans="1:7" ht="19.5" customHeight="1">
      <c r="A301" s="83" t="s">
        <v>356</v>
      </c>
      <c r="B301" s="102" t="s">
        <v>364</v>
      </c>
      <c r="C301" s="119" t="s">
        <v>148</v>
      </c>
      <c r="D301" s="83" t="s">
        <v>365</v>
      </c>
      <c r="E301" s="103">
        <f t="shared" si="4"/>
        <v>3.3</v>
      </c>
      <c r="F301" s="103">
        <v>3.3</v>
      </c>
      <c r="G301" s="84">
        <v>0</v>
      </c>
    </row>
    <row r="302" spans="1:7" ht="19.5" customHeight="1">
      <c r="A302" s="83" t="s">
        <v>356</v>
      </c>
      <c r="B302" s="102" t="s">
        <v>366</v>
      </c>
      <c r="C302" s="119" t="s">
        <v>148</v>
      </c>
      <c r="D302" s="83" t="s">
        <v>367</v>
      </c>
      <c r="E302" s="103">
        <f t="shared" si="4"/>
        <v>94</v>
      </c>
      <c r="F302" s="103">
        <v>94</v>
      </c>
      <c r="G302" s="84">
        <v>0</v>
      </c>
    </row>
    <row r="303" spans="1:7" ht="19.5" customHeight="1">
      <c r="A303" s="83" t="s">
        <v>356</v>
      </c>
      <c r="B303" s="102" t="s">
        <v>92</v>
      </c>
      <c r="C303" s="119" t="s">
        <v>148</v>
      </c>
      <c r="D303" s="83" t="s">
        <v>368</v>
      </c>
      <c r="E303" s="103">
        <f t="shared" si="4"/>
        <v>62</v>
      </c>
      <c r="F303" s="103">
        <v>62</v>
      </c>
      <c r="G303" s="84">
        <v>0</v>
      </c>
    </row>
    <row r="304" spans="1:7" ht="19.5" customHeight="1">
      <c r="A304" s="83" t="s">
        <v>36</v>
      </c>
      <c r="B304" s="102" t="s">
        <v>36</v>
      </c>
      <c r="C304" s="119" t="s">
        <v>36</v>
      </c>
      <c r="D304" s="83" t="s">
        <v>369</v>
      </c>
      <c r="E304" s="103">
        <f t="shared" si="4"/>
        <v>111.09</v>
      </c>
      <c r="F304" s="103">
        <v>0</v>
      </c>
      <c r="G304" s="84">
        <v>111.09</v>
      </c>
    </row>
    <row r="305" spans="1:7" ht="19.5" customHeight="1">
      <c r="A305" s="83" t="s">
        <v>370</v>
      </c>
      <c r="B305" s="102" t="s">
        <v>88</v>
      </c>
      <c r="C305" s="119" t="s">
        <v>148</v>
      </c>
      <c r="D305" s="83" t="s">
        <v>371</v>
      </c>
      <c r="E305" s="103">
        <f t="shared" si="4"/>
        <v>14</v>
      </c>
      <c r="F305" s="103">
        <v>0</v>
      </c>
      <c r="G305" s="84">
        <v>14</v>
      </c>
    </row>
    <row r="306" spans="1:7" ht="19.5" customHeight="1">
      <c r="A306" s="83" t="s">
        <v>370</v>
      </c>
      <c r="B306" s="102" t="s">
        <v>98</v>
      </c>
      <c r="C306" s="119" t="s">
        <v>148</v>
      </c>
      <c r="D306" s="83" t="s">
        <v>373</v>
      </c>
      <c r="E306" s="103">
        <f t="shared" si="4"/>
        <v>0.8</v>
      </c>
      <c r="F306" s="103">
        <v>0</v>
      </c>
      <c r="G306" s="84">
        <v>0.8</v>
      </c>
    </row>
    <row r="307" spans="1:7" ht="19.5" customHeight="1">
      <c r="A307" s="83" t="s">
        <v>370</v>
      </c>
      <c r="B307" s="102" t="s">
        <v>101</v>
      </c>
      <c r="C307" s="119" t="s">
        <v>148</v>
      </c>
      <c r="D307" s="83" t="s">
        <v>374</v>
      </c>
      <c r="E307" s="103">
        <f t="shared" si="4"/>
        <v>1.2</v>
      </c>
      <c r="F307" s="103">
        <v>0</v>
      </c>
      <c r="G307" s="84">
        <v>1.2</v>
      </c>
    </row>
    <row r="308" spans="1:7" ht="19.5" customHeight="1">
      <c r="A308" s="83" t="s">
        <v>370</v>
      </c>
      <c r="B308" s="102" t="s">
        <v>126</v>
      </c>
      <c r="C308" s="119" t="s">
        <v>148</v>
      </c>
      <c r="D308" s="83" t="s">
        <v>375</v>
      </c>
      <c r="E308" s="103">
        <f t="shared" si="4"/>
        <v>2</v>
      </c>
      <c r="F308" s="103">
        <v>0</v>
      </c>
      <c r="G308" s="84">
        <v>2</v>
      </c>
    </row>
    <row r="309" spans="1:7" ht="19.5" customHeight="1">
      <c r="A309" s="83" t="s">
        <v>370</v>
      </c>
      <c r="B309" s="102" t="s">
        <v>104</v>
      </c>
      <c r="C309" s="119" t="s">
        <v>148</v>
      </c>
      <c r="D309" s="83" t="s">
        <v>377</v>
      </c>
      <c r="E309" s="103">
        <f t="shared" si="4"/>
        <v>8</v>
      </c>
      <c r="F309" s="103">
        <v>0</v>
      </c>
      <c r="G309" s="84">
        <v>8</v>
      </c>
    </row>
    <row r="310" spans="1:7" ht="19.5" customHeight="1">
      <c r="A310" s="83" t="s">
        <v>370</v>
      </c>
      <c r="B310" s="102" t="s">
        <v>381</v>
      </c>
      <c r="C310" s="119" t="s">
        <v>148</v>
      </c>
      <c r="D310" s="83" t="s">
        <v>382</v>
      </c>
      <c r="E310" s="103">
        <f t="shared" si="4"/>
        <v>3</v>
      </c>
      <c r="F310" s="103">
        <v>0</v>
      </c>
      <c r="G310" s="84">
        <v>3</v>
      </c>
    </row>
    <row r="311" spans="1:7" ht="19.5" customHeight="1">
      <c r="A311" s="83" t="s">
        <v>370</v>
      </c>
      <c r="B311" s="102" t="s">
        <v>385</v>
      </c>
      <c r="C311" s="119" t="s">
        <v>148</v>
      </c>
      <c r="D311" s="83" t="s">
        <v>386</v>
      </c>
      <c r="E311" s="103">
        <f t="shared" si="4"/>
        <v>26.47</v>
      </c>
      <c r="F311" s="103">
        <v>0</v>
      </c>
      <c r="G311" s="84">
        <v>26.47</v>
      </c>
    </row>
    <row r="312" spans="1:7" ht="19.5" customHeight="1">
      <c r="A312" s="83" t="s">
        <v>370</v>
      </c>
      <c r="B312" s="102" t="s">
        <v>387</v>
      </c>
      <c r="C312" s="119" t="s">
        <v>148</v>
      </c>
      <c r="D312" s="83" t="s">
        <v>388</v>
      </c>
      <c r="E312" s="103">
        <f t="shared" si="4"/>
        <v>8</v>
      </c>
      <c r="F312" s="103">
        <v>0</v>
      </c>
      <c r="G312" s="84">
        <v>8</v>
      </c>
    </row>
    <row r="313" spans="1:7" ht="19.5" customHeight="1">
      <c r="A313" s="83" t="s">
        <v>370</v>
      </c>
      <c r="B313" s="102" t="s">
        <v>389</v>
      </c>
      <c r="C313" s="119" t="s">
        <v>148</v>
      </c>
      <c r="D313" s="83" t="s">
        <v>390</v>
      </c>
      <c r="E313" s="103">
        <f t="shared" si="4"/>
        <v>20.6</v>
      </c>
      <c r="F313" s="103">
        <v>0</v>
      </c>
      <c r="G313" s="84">
        <v>20.6</v>
      </c>
    </row>
    <row r="314" spans="1:7" ht="19.5" customHeight="1">
      <c r="A314" s="83" t="s">
        <v>370</v>
      </c>
      <c r="B314" s="102" t="s">
        <v>391</v>
      </c>
      <c r="C314" s="119" t="s">
        <v>148</v>
      </c>
      <c r="D314" s="83" t="s">
        <v>392</v>
      </c>
      <c r="E314" s="103">
        <f t="shared" si="4"/>
        <v>7.02</v>
      </c>
      <c r="F314" s="103">
        <v>0</v>
      </c>
      <c r="G314" s="84">
        <v>7.02</v>
      </c>
    </row>
    <row r="315" spans="1:7" ht="19.5" customHeight="1">
      <c r="A315" s="83" t="s">
        <v>370</v>
      </c>
      <c r="B315" s="102" t="s">
        <v>92</v>
      </c>
      <c r="C315" s="119" t="s">
        <v>148</v>
      </c>
      <c r="D315" s="83" t="s">
        <v>397</v>
      </c>
      <c r="E315" s="103">
        <f t="shared" si="4"/>
        <v>20</v>
      </c>
      <c r="F315" s="103">
        <v>0</v>
      </c>
      <c r="G315" s="84">
        <v>20</v>
      </c>
    </row>
    <row r="316" spans="1:7" ht="19.5" customHeight="1">
      <c r="A316" s="83" t="s">
        <v>36</v>
      </c>
      <c r="B316" s="102" t="s">
        <v>36</v>
      </c>
      <c r="C316" s="119" t="s">
        <v>36</v>
      </c>
      <c r="D316" s="83" t="s">
        <v>232</v>
      </c>
      <c r="E316" s="103">
        <f t="shared" si="4"/>
        <v>10.28</v>
      </c>
      <c r="F316" s="103">
        <v>10.28</v>
      </c>
      <c r="G316" s="84">
        <v>0</v>
      </c>
    </row>
    <row r="317" spans="1:7" ht="19.5" customHeight="1">
      <c r="A317" s="83" t="s">
        <v>398</v>
      </c>
      <c r="B317" s="102" t="s">
        <v>98</v>
      </c>
      <c r="C317" s="119" t="s">
        <v>148</v>
      </c>
      <c r="D317" s="83" t="s">
        <v>405</v>
      </c>
      <c r="E317" s="103">
        <f t="shared" si="4"/>
        <v>10.2</v>
      </c>
      <c r="F317" s="103">
        <v>10.2</v>
      </c>
      <c r="G317" s="84">
        <v>0</v>
      </c>
    </row>
    <row r="318" spans="1:7" ht="19.5" customHeight="1">
      <c r="A318" s="83" t="s">
        <v>398</v>
      </c>
      <c r="B318" s="102" t="s">
        <v>116</v>
      </c>
      <c r="C318" s="119" t="s">
        <v>148</v>
      </c>
      <c r="D318" s="83" t="s">
        <v>400</v>
      </c>
      <c r="E318" s="103">
        <f t="shared" si="4"/>
        <v>0.08</v>
      </c>
      <c r="F318" s="103">
        <v>0.08</v>
      </c>
      <c r="G318" s="84">
        <v>0</v>
      </c>
    </row>
    <row r="319" spans="1:7" ht="19.5" customHeight="1">
      <c r="A319" s="83" t="s">
        <v>36</v>
      </c>
      <c r="B319" s="102" t="s">
        <v>36</v>
      </c>
      <c r="C319" s="119" t="s">
        <v>36</v>
      </c>
      <c r="D319" s="83" t="s">
        <v>150</v>
      </c>
      <c r="E319" s="103">
        <f t="shared" si="4"/>
        <v>846.73</v>
      </c>
      <c r="F319" s="103">
        <v>790.5</v>
      </c>
      <c r="G319" s="84">
        <v>56.23</v>
      </c>
    </row>
    <row r="320" spans="1:7" ht="19.5" customHeight="1">
      <c r="A320" s="83" t="s">
        <v>36</v>
      </c>
      <c r="B320" s="102" t="s">
        <v>36</v>
      </c>
      <c r="C320" s="119" t="s">
        <v>36</v>
      </c>
      <c r="D320" s="83" t="s">
        <v>355</v>
      </c>
      <c r="E320" s="103">
        <f t="shared" si="4"/>
        <v>788.46</v>
      </c>
      <c r="F320" s="103">
        <v>788.46</v>
      </c>
      <c r="G320" s="84">
        <v>0</v>
      </c>
    </row>
    <row r="321" spans="1:7" ht="19.5" customHeight="1">
      <c r="A321" s="83" t="s">
        <v>356</v>
      </c>
      <c r="B321" s="102" t="s">
        <v>88</v>
      </c>
      <c r="C321" s="119" t="s">
        <v>151</v>
      </c>
      <c r="D321" s="83" t="s">
        <v>357</v>
      </c>
      <c r="E321" s="103">
        <f t="shared" si="4"/>
        <v>275.96</v>
      </c>
      <c r="F321" s="103">
        <v>275.96</v>
      </c>
      <c r="G321" s="84">
        <v>0</v>
      </c>
    </row>
    <row r="322" spans="1:7" ht="19.5" customHeight="1">
      <c r="A322" s="83" t="s">
        <v>356</v>
      </c>
      <c r="B322" s="102" t="s">
        <v>90</v>
      </c>
      <c r="C322" s="119" t="s">
        <v>151</v>
      </c>
      <c r="D322" s="83" t="s">
        <v>358</v>
      </c>
      <c r="E322" s="103">
        <f t="shared" si="4"/>
        <v>6.7</v>
      </c>
      <c r="F322" s="103">
        <v>6.7</v>
      </c>
      <c r="G322" s="84">
        <v>0</v>
      </c>
    </row>
    <row r="323" spans="1:7" ht="19.5" customHeight="1">
      <c r="A323" s="83" t="s">
        <v>356</v>
      </c>
      <c r="B323" s="102" t="s">
        <v>126</v>
      </c>
      <c r="C323" s="119" t="s">
        <v>151</v>
      </c>
      <c r="D323" s="83" t="s">
        <v>359</v>
      </c>
      <c r="E323" s="103">
        <f t="shared" si="4"/>
        <v>224.7</v>
      </c>
      <c r="F323" s="103">
        <v>224.7</v>
      </c>
      <c r="G323" s="84">
        <v>0</v>
      </c>
    </row>
    <row r="324" spans="1:7" ht="19.5" customHeight="1">
      <c r="A324" s="83" t="s">
        <v>356</v>
      </c>
      <c r="B324" s="102" t="s">
        <v>83</v>
      </c>
      <c r="C324" s="119" t="s">
        <v>151</v>
      </c>
      <c r="D324" s="83" t="s">
        <v>360</v>
      </c>
      <c r="E324" s="103">
        <f t="shared" si="4"/>
        <v>84</v>
      </c>
      <c r="F324" s="103">
        <v>84</v>
      </c>
      <c r="G324" s="84">
        <v>0</v>
      </c>
    </row>
    <row r="325" spans="1:7" ht="19.5" customHeight="1">
      <c r="A325" s="83" t="s">
        <v>356</v>
      </c>
      <c r="B325" s="102" t="s">
        <v>116</v>
      </c>
      <c r="C325" s="119" t="s">
        <v>151</v>
      </c>
      <c r="D325" s="83" t="s">
        <v>361</v>
      </c>
      <c r="E325" s="103">
        <f t="shared" si="4"/>
        <v>40</v>
      </c>
      <c r="F325" s="103">
        <v>40</v>
      </c>
      <c r="G325" s="84">
        <v>0</v>
      </c>
    </row>
    <row r="326" spans="1:7" ht="19.5" customHeight="1">
      <c r="A326" s="83" t="s">
        <v>356</v>
      </c>
      <c r="B326" s="102" t="s">
        <v>362</v>
      </c>
      <c r="C326" s="119" t="s">
        <v>151</v>
      </c>
      <c r="D326" s="83" t="s">
        <v>363</v>
      </c>
      <c r="E326" s="103">
        <f t="shared" si="4"/>
        <v>60</v>
      </c>
      <c r="F326" s="103">
        <v>60</v>
      </c>
      <c r="G326" s="84">
        <v>0</v>
      </c>
    </row>
    <row r="327" spans="1:7" ht="19.5" customHeight="1">
      <c r="A327" s="83" t="s">
        <v>356</v>
      </c>
      <c r="B327" s="102" t="s">
        <v>364</v>
      </c>
      <c r="C327" s="119" t="s">
        <v>151</v>
      </c>
      <c r="D327" s="83" t="s">
        <v>365</v>
      </c>
      <c r="E327" s="103">
        <f aca="true" t="shared" si="5" ref="E327:E390">SUM(F327:G327)</f>
        <v>4.1</v>
      </c>
      <c r="F327" s="103">
        <v>4.1</v>
      </c>
      <c r="G327" s="84">
        <v>0</v>
      </c>
    </row>
    <row r="328" spans="1:7" ht="19.5" customHeight="1">
      <c r="A328" s="83" t="s">
        <v>356</v>
      </c>
      <c r="B328" s="102" t="s">
        <v>366</v>
      </c>
      <c r="C328" s="119" t="s">
        <v>151</v>
      </c>
      <c r="D328" s="83" t="s">
        <v>367</v>
      </c>
      <c r="E328" s="103">
        <f t="shared" si="5"/>
        <v>56</v>
      </c>
      <c r="F328" s="103">
        <v>56</v>
      </c>
      <c r="G328" s="84">
        <v>0</v>
      </c>
    </row>
    <row r="329" spans="1:7" ht="19.5" customHeight="1">
      <c r="A329" s="83" t="s">
        <v>356</v>
      </c>
      <c r="B329" s="102" t="s">
        <v>92</v>
      </c>
      <c r="C329" s="119" t="s">
        <v>151</v>
      </c>
      <c r="D329" s="83" t="s">
        <v>368</v>
      </c>
      <c r="E329" s="103">
        <f t="shared" si="5"/>
        <v>37</v>
      </c>
      <c r="F329" s="103">
        <v>37</v>
      </c>
      <c r="G329" s="84">
        <v>0</v>
      </c>
    </row>
    <row r="330" spans="1:7" ht="19.5" customHeight="1">
      <c r="A330" s="83" t="s">
        <v>36</v>
      </c>
      <c r="B330" s="102" t="s">
        <v>36</v>
      </c>
      <c r="C330" s="119" t="s">
        <v>36</v>
      </c>
      <c r="D330" s="83" t="s">
        <v>369</v>
      </c>
      <c r="E330" s="103">
        <f t="shared" si="5"/>
        <v>56.23</v>
      </c>
      <c r="F330" s="103">
        <v>0</v>
      </c>
      <c r="G330" s="84">
        <v>56.23</v>
      </c>
    </row>
    <row r="331" spans="1:7" ht="19.5" customHeight="1">
      <c r="A331" s="83" t="s">
        <v>370</v>
      </c>
      <c r="B331" s="102" t="s">
        <v>88</v>
      </c>
      <c r="C331" s="119" t="s">
        <v>151</v>
      </c>
      <c r="D331" s="83" t="s">
        <v>371</v>
      </c>
      <c r="E331" s="103">
        <f t="shared" si="5"/>
        <v>10.73</v>
      </c>
      <c r="F331" s="103">
        <v>0</v>
      </c>
      <c r="G331" s="84">
        <v>10.73</v>
      </c>
    </row>
    <row r="332" spans="1:7" ht="19.5" customHeight="1">
      <c r="A332" s="83" t="s">
        <v>370</v>
      </c>
      <c r="B332" s="102" t="s">
        <v>126</v>
      </c>
      <c r="C332" s="119" t="s">
        <v>151</v>
      </c>
      <c r="D332" s="83" t="s">
        <v>375</v>
      </c>
      <c r="E332" s="103">
        <f t="shared" si="5"/>
        <v>0.9</v>
      </c>
      <c r="F332" s="103">
        <v>0</v>
      </c>
      <c r="G332" s="84">
        <v>0.9</v>
      </c>
    </row>
    <row r="333" spans="1:7" ht="19.5" customHeight="1">
      <c r="A333" s="83" t="s">
        <v>370</v>
      </c>
      <c r="B333" s="102" t="s">
        <v>104</v>
      </c>
      <c r="C333" s="119" t="s">
        <v>151</v>
      </c>
      <c r="D333" s="83" t="s">
        <v>377</v>
      </c>
      <c r="E333" s="103">
        <f t="shared" si="5"/>
        <v>2</v>
      </c>
      <c r="F333" s="103">
        <v>0</v>
      </c>
      <c r="G333" s="84">
        <v>2</v>
      </c>
    </row>
    <row r="334" spans="1:7" ht="19.5" customHeight="1">
      <c r="A334" s="83" t="s">
        <v>370</v>
      </c>
      <c r="B334" s="102" t="s">
        <v>366</v>
      </c>
      <c r="C334" s="119" t="s">
        <v>151</v>
      </c>
      <c r="D334" s="83" t="s">
        <v>378</v>
      </c>
      <c r="E334" s="103">
        <f t="shared" si="5"/>
        <v>8</v>
      </c>
      <c r="F334" s="103">
        <v>0</v>
      </c>
      <c r="G334" s="84">
        <v>8</v>
      </c>
    </row>
    <row r="335" spans="1:7" ht="19.5" customHeight="1">
      <c r="A335" s="83" t="s">
        <v>370</v>
      </c>
      <c r="B335" s="102" t="s">
        <v>406</v>
      </c>
      <c r="C335" s="119" t="s">
        <v>151</v>
      </c>
      <c r="D335" s="83" t="s">
        <v>407</v>
      </c>
      <c r="E335" s="103">
        <f t="shared" si="5"/>
        <v>0.9</v>
      </c>
      <c r="F335" s="103">
        <v>0</v>
      </c>
      <c r="G335" s="84">
        <v>0.9</v>
      </c>
    </row>
    <row r="336" spans="1:7" ht="19.5" customHeight="1">
      <c r="A336" s="83" t="s">
        <v>370</v>
      </c>
      <c r="B336" s="102" t="s">
        <v>385</v>
      </c>
      <c r="C336" s="119" t="s">
        <v>151</v>
      </c>
      <c r="D336" s="83" t="s">
        <v>386</v>
      </c>
      <c r="E336" s="103">
        <f t="shared" si="5"/>
        <v>9.43</v>
      </c>
      <c r="F336" s="103">
        <v>0</v>
      </c>
      <c r="G336" s="84">
        <v>9.43</v>
      </c>
    </row>
    <row r="337" spans="1:7" ht="19.5" customHeight="1">
      <c r="A337" s="83" t="s">
        <v>370</v>
      </c>
      <c r="B337" s="102" t="s">
        <v>387</v>
      </c>
      <c r="C337" s="119" t="s">
        <v>151</v>
      </c>
      <c r="D337" s="83" t="s">
        <v>388</v>
      </c>
      <c r="E337" s="103">
        <f t="shared" si="5"/>
        <v>3</v>
      </c>
      <c r="F337" s="103">
        <v>0</v>
      </c>
      <c r="G337" s="84">
        <v>3</v>
      </c>
    </row>
    <row r="338" spans="1:7" ht="19.5" customHeight="1">
      <c r="A338" s="83" t="s">
        <v>370</v>
      </c>
      <c r="B338" s="102" t="s">
        <v>389</v>
      </c>
      <c r="C338" s="119" t="s">
        <v>151</v>
      </c>
      <c r="D338" s="83" t="s">
        <v>390</v>
      </c>
      <c r="E338" s="103">
        <f t="shared" si="5"/>
        <v>10</v>
      </c>
      <c r="F338" s="103">
        <v>0</v>
      </c>
      <c r="G338" s="84">
        <v>10</v>
      </c>
    </row>
    <row r="339" spans="1:7" ht="19.5" customHeight="1">
      <c r="A339" s="83" t="s">
        <v>370</v>
      </c>
      <c r="B339" s="102" t="s">
        <v>391</v>
      </c>
      <c r="C339" s="119" t="s">
        <v>151</v>
      </c>
      <c r="D339" s="83" t="s">
        <v>392</v>
      </c>
      <c r="E339" s="103">
        <f t="shared" si="5"/>
        <v>8.27</v>
      </c>
      <c r="F339" s="103">
        <v>0</v>
      </c>
      <c r="G339" s="84">
        <v>8.27</v>
      </c>
    </row>
    <row r="340" spans="1:7" ht="19.5" customHeight="1">
      <c r="A340" s="83" t="s">
        <v>370</v>
      </c>
      <c r="B340" s="102" t="s">
        <v>92</v>
      </c>
      <c r="C340" s="119" t="s">
        <v>151</v>
      </c>
      <c r="D340" s="83" t="s">
        <v>397</v>
      </c>
      <c r="E340" s="103">
        <f t="shared" si="5"/>
        <v>3</v>
      </c>
      <c r="F340" s="103">
        <v>0</v>
      </c>
      <c r="G340" s="84">
        <v>3</v>
      </c>
    </row>
    <row r="341" spans="1:7" ht="19.5" customHeight="1">
      <c r="A341" s="83" t="s">
        <v>36</v>
      </c>
      <c r="B341" s="102" t="s">
        <v>36</v>
      </c>
      <c r="C341" s="119" t="s">
        <v>36</v>
      </c>
      <c r="D341" s="83" t="s">
        <v>232</v>
      </c>
      <c r="E341" s="103">
        <f t="shared" si="5"/>
        <v>2.04</v>
      </c>
      <c r="F341" s="103">
        <v>2.04</v>
      </c>
      <c r="G341" s="84">
        <v>0</v>
      </c>
    </row>
    <row r="342" spans="1:7" ht="19.5" customHeight="1">
      <c r="A342" s="83" t="s">
        <v>398</v>
      </c>
      <c r="B342" s="102" t="s">
        <v>98</v>
      </c>
      <c r="C342" s="119" t="s">
        <v>151</v>
      </c>
      <c r="D342" s="83" t="s">
        <v>405</v>
      </c>
      <c r="E342" s="103">
        <f t="shared" si="5"/>
        <v>2</v>
      </c>
      <c r="F342" s="103">
        <v>2</v>
      </c>
      <c r="G342" s="84">
        <v>0</v>
      </c>
    </row>
    <row r="343" spans="1:7" ht="19.5" customHeight="1">
      <c r="A343" s="83" t="s">
        <v>398</v>
      </c>
      <c r="B343" s="102" t="s">
        <v>116</v>
      </c>
      <c r="C343" s="119" t="s">
        <v>151</v>
      </c>
      <c r="D343" s="83" t="s">
        <v>400</v>
      </c>
      <c r="E343" s="103">
        <f t="shared" si="5"/>
        <v>0.04</v>
      </c>
      <c r="F343" s="103">
        <v>0.04</v>
      </c>
      <c r="G343" s="84">
        <v>0</v>
      </c>
    </row>
    <row r="344" spans="1:7" ht="19.5" customHeight="1">
      <c r="A344" s="83" t="s">
        <v>36</v>
      </c>
      <c r="B344" s="102" t="s">
        <v>36</v>
      </c>
      <c r="C344" s="119" t="s">
        <v>36</v>
      </c>
      <c r="D344" s="83" t="s">
        <v>154</v>
      </c>
      <c r="E344" s="103">
        <f t="shared" si="5"/>
        <v>3537.44</v>
      </c>
      <c r="F344" s="103">
        <v>3206.35</v>
      </c>
      <c r="G344" s="84">
        <v>331.09</v>
      </c>
    </row>
    <row r="345" spans="1:7" ht="19.5" customHeight="1">
      <c r="A345" s="83" t="s">
        <v>36</v>
      </c>
      <c r="B345" s="102" t="s">
        <v>36</v>
      </c>
      <c r="C345" s="119" t="s">
        <v>36</v>
      </c>
      <c r="D345" s="83" t="s">
        <v>155</v>
      </c>
      <c r="E345" s="103">
        <f t="shared" si="5"/>
        <v>2190.1800000000003</v>
      </c>
      <c r="F345" s="103">
        <v>2004.41</v>
      </c>
      <c r="G345" s="84">
        <v>185.77</v>
      </c>
    </row>
    <row r="346" spans="1:7" ht="19.5" customHeight="1">
      <c r="A346" s="83" t="s">
        <v>36</v>
      </c>
      <c r="B346" s="102" t="s">
        <v>36</v>
      </c>
      <c r="C346" s="119" t="s">
        <v>36</v>
      </c>
      <c r="D346" s="83" t="s">
        <v>355</v>
      </c>
      <c r="E346" s="103">
        <f t="shared" si="5"/>
        <v>1952.04</v>
      </c>
      <c r="F346" s="103">
        <v>1952.04</v>
      </c>
      <c r="G346" s="84">
        <v>0</v>
      </c>
    </row>
    <row r="347" spans="1:7" ht="19.5" customHeight="1">
      <c r="A347" s="83" t="s">
        <v>356</v>
      </c>
      <c r="B347" s="102" t="s">
        <v>88</v>
      </c>
      <c r="C347" s="119" t="s">
        <v>156</v>
      </c>
      <c r="D347" s="83" t="s">
        <v>357</v>
      </c>
      <c r="E347" s="103">
        <f t="shared" si="5"/>
        <v>619.06</v>
      </c>
      <c r="F347" s="103">
        <v>619.06</v>
      </c>
      <c r="G347" s="84">
        <v>0</v>
      </c>
    </row>
    <row r="348" spans="1:7" ht="19.5" customHeight="1">
      <c r="A348" s="83" t="s">
        <v>356</v>
      </c>
      <c r="B348" s="102" t="s">
        <v>90</v>
      </c>
      <c r="C348" s="119" t="s">
        <v>156</v>
      </c>
      <c r="D348" s="83" t="s">
        <v>358</v>
      </c>
      <c r="E348" s="103">
        <f t="shared" si="5"/>
        <v>13.13</v>
      </c>
      <c r="F348" s="103">
        <v>13.13</v>
      </c>
      <c r="G348" s="84">
        <v>0</v>
      </c>
    </row>
    <row r="349" spans="1:7" ht="19.5" customHeight="1">
      <c r="A349" s="83" t="s">
        <v>356</v>
      </c>
      <c r="B349" s="102" t="s">
        <v>126</v>
      </c>
      <c r="C349" s="119" t="s">
        <v>156</v>
      </c>
      <c r="D349" s="83" t="s">
        <v>359</v>
      </c>
      <c r="E349" s="103">
        <f t="shared" si="5"/>
        <v>421.8</v>
      </c>
      <c r="F349" s="103">
        <v>421.8</v>
      </c>
      <c r="G349" s="84">
        <v>0</v>
      </c>
    </row>
    <row r="350" spans="1:7" ht="19.5" customHeight="1">
      <c r="A350" s="83" t="s">
        <v>356</v>
      </c>
      <c r="B350" s="102" t="s">
        <v>83</v>
      </c>
      <c r="C350" s="119" t="s">
        <v>156</v>
      </c>
      <c r="D350" s="83" t="s">
        <v>360</v>
      </c>
      <c r="E350" s="103">
        <f t="shared" si="5"/>
        <v>165</v>
      </c>
      <c r="F350" s="103">
        <v>165</v>
      </c>
      <c r="G350" s="84">
        <v>0</v>
      </c>
    </row>
    <row r="351" spans="1:7" ht="19.5" customHeight="1">
      <c r="A351" s="83" t="s">
        <v>356</v>
      </c>
      <c r="B351" s="102" t="s">
        <v>116</v>
      </c>
      <c r="C351" s="119" t="s">
        <v>156</v>
      </c>
      <c r="D351" s="83" t="s">
        <v>361</v>
      </c>
      <c r="E351" s="103">
        <f t="shared" si="5"/>
        <v>89</v>
      </c>
      <c r="F351" s="103">
        <v>89</v>
      </c>
      <c r="G351" s="84">
        <v>0</v>
      </c>
    </row>
    <row r="352" spans="1:7" ht="19.5" customHeight="1">
      <c r="A352" s="83" t="s">
        <v>356</v>
      </c>
      <c r="B352" s="102" t="s">
        <v>362</v>
      </c>
      <c r="C352" s="119" t="s">
        <v>156</v>
      </c>
      <c r="D352" s="83" t="s">
        <v>363</v>
      </c>
      <c r="E352" s="103">
        <f t="shared" si="5"/>
        <v>56</v>
      </c>
      <c r="F352" s="103">
        <v>56</v>
      </c>
      <c r="G352" s="84">
        <v>0</v>
      </c>
    </row>
    <row r="353" spans="1:7" ht="19.5" customHeight="1">
      <c r="A353" s="83" t="s">
        <v>356</v>
      </c>
      <c r="B353" s="102" t="s">
        <v>364</v>
      </c>
      <c r="C353" s="119" t="s">
        <v>156</v>
      </c>
      <c r="D353" s="83" t="s">
        <v>365</v>
      </c>
      <c r="E353" s="103">
        <f t="shared" si="5"/>
        <v>16</v>
      </c>
      <c r="F353" s="103">
        <v>16</v>
      </c>
      <c r="G353" s="84">
        <v>0</v>
      </c>
    </row>
    <row r="354" spans="1:7" ht="19.5" customHeight="1">
      <c r="A354" s="83" t="s">
        <v>356</v>
      </c>
      <c r="B354" s="102" t="s">
        <v>366</v>
      </c>
      <c r="C354" s="119" t="s">
        <v>156</v>
      </c>
      <c r="D354" s="83" t="s">
        <v>367</v>
      </c>
      <c r="E354" s="103">
        <f t="shared" si="5"/>
        <v>179.23</v>
      </c>
      <c r="F354" s="103">
        <v>179.23</v>
      </c>
      <c r="G354" s="84">
        <v>0</v>
      </c>
    </row>
    <row r="355" spans="1:7" ht="19.5" customHeight="1">
      <c r="A355" s="83" t="s">
        <v>356</v>
      </c>
      <c r="B355" s="102" t="s">
        <v>92</v>
      </c>
      <c r="C355" s="119" t="s">
        <v>156</v>
      </c>
      <c r="D355" s="83" t="s">
        <v>368</v>
      </c>
      <c r="E355" s="103">
        <f t="shared" si="5"/>
        <v>392.82</v>
      </c>
      <c r="F355" s="103">
        <v>392.82</v>
      </c>
      <c r="G355" s="84">
        <v>0</v>
      </c>
    </row>
    <row r="356" spans="1:7" ht="19.5" customHeight="1">
      <c r="A356" s="83" t="s">
        <v>36</v>
      </c>
      <c r="B356" s="102" t="s">
        <v>36</v>
      </c>
      <c r="C356" s="119" t="s">
        <v>36</v>
      </c>
      <c r="D356" s="83" t="s">
        <v>369</v>
      </c>
      <c r="E356" s="103">
        <f t="shared" si="5"/>
        <v>185.77</v>
      </c>
      <c r="F356" s="103">
        <v>0</v>
      </c>
      <c r="G356" s="84">
        <v>185.77</v>
      </c>
    </row>
    <row r="357" spans="1:7" ht="19.5" customHeight="1">
      <c r="A357" s="83" t="s">
        <v>370</v>
      </c>
      <c r="B357" s="102" t="s">
        <v>88</v>
      </c>
      <c r="C357" s="119" t="s">
        <v>156</v>
      </c>
      <c r="D357" s="83" t="s">
        <v>371</v>
      </c>
      <c r="E357" s="103">
        <f t="shared" si="5"/>
        <v>3.5</v>
      </c>
      <c r="F357" s="103">
        <v>0</v>
      </c>
      <c r="G357" s="84">
        <v>3.5</v>
      </c>
    </row>
    <row r="358" spans="1:7" ht="19.5" customHeight="1">
      <c r="A358" s="83" t="s">
        <v>370</v>
      </c>
      <c r="B358" s="102" t="s">
        <v>84</v>
      </c>
      <c r="C358" s="119" t="s">
        <v>156</v>
      </c>
      <c r="D358" s="83" t="s">
        <v>404</v>
      </c>
      <c r="E358" s="103">
        <f t="shared" si="5"/>
        <v>4</v>
      </c>
      <c r="F358" s="103">
        <v>0</v>
      </c>
      <c r="G358" s="84">
        <v>4</v>
      </c>
    </row>
    <row r="359" spans="1:7" ht="19.5" customHeight="1">
      <c r="A359" s="83" t="s">
        <v>370</v>
      </c>
      <c r="B359" s="102" t="s">
        <v>98</v>
      </c>
      <c r="C359" s="119" t="s">
        <v>156</v>
      </c>
      <c r="D359" s="83" t="s">
        <v>373</v>
      </c>
      <c r="E359" s="103">
        <f t="shared" si="5"/>
        <v>0.5</v>
      </c>
      <c r="F359" s="103">
        <v>0</v>
      </c>
      <c r="G359" s="84">
        <v>0.5</v>
      </c>
    </row>
    <row r="360" spans="1:7" ht="19.5" customHeight="1">
      <c r="A360" s="83" t="s">
        <v>370</v>
      </c>
      <c r="B360" s="102" t="s">
        <v>101</v>
      </c>
      <c r="C360" s="119" t="s">
        <v>156</v>
      </c>
      <c r="D360" s="83" t="s">
        <v>374</v>
      </c>
      <c r="E360" s="103">
        <f t="shared" si="5"/>
        <v>2</v>
      </c>
      <c r="F360" s="103">
        <v>0</v>
      </c>
      <c r="G360" s="84">
        <v>2</v>
      </c>
    </row>
    <row r="361" spans="1:7" ht="19.5" customHeight="1">
      <c r="A361" s="83" t="s">
        <v>370</v>
      </c>
      <c r="B361" s="102" t="s">
        <v>126</v>
      </c>
      <c r="C361" s="119" t="s">
        <v>156</v>
      </c>
      <c r="D361" s="83" t="s">
        <v>375</v>
      </c>
      <c r="E361" s="103">
        <f t="shared" si="5"/>
        <v>10</v>
      </c>
      <c r="F361" s="103">
        <v>0</v>
      </c>
      <c r="G361" s="84">
        <v>10</v>
      </c>
    </row>
    <row r="362" spans="1:7" ht="19.5" customHeight="1">
      <c r="A362" s="83" t="s">
        <v>370</v>
      </c>
      <c r="B362" s="102" t="s">
        <v>104</v>
      </c>
      <c r="C362" s="119" t="s">
        <v>156</v>
      </c>
      <c r="D362" s="83" t="s">
        <v>377</v>
      </c>
      <c r="E362" s="103">
        <f t="shared" si="5"/>
        <v>45</v>
      </c>
      <c r="F362" s="103">
        <v>0</v>
      </c>
      <c r="G362" s="84">
        <v>45</v>
      </c>
    </row>
    <row r="363" spans="1:7" ht="19.5" customHeight="1">
      <c r="A363" s="83" t="s">
        <v>370</v>
      </c>
      <c r="B363" s="102" t="s">
        <v>379</v>
      </c>
      <c r="C363" s="119" t="s">
        <v>156</v>
      </c>
      <c r="D363" s="83" t="s">
        <v>380</v>
      </c>
      <c r="E363" s="103">
        <f t="shared" si="5"/>
        <v>6</v>
      </c>
      <c r="F363" s="103">
        <v>0</v>
      </c>
      <c r="G363" s="84">
        <v>6</v>
      </c>
    </row>
    <row r="364" spans="1:7" ht="19.5" customHeight="1">
      <c r="A364" s="83" t="s">
        <v>370</v>
      </c>
      <c r="B364" s="102" t="s">
        <v>381</v>
      </c>
      <c r="C364" s="119" t="s">
        <v>156</v>
      </c>
      <c r="D364" s="83" t="s">
        <v>382</v>
      </c>
      <c r="E364" s="103">
        <f t="shared" si="5"/>
        <v>2</v>
      </c>
      <c r="F364" s="103">
        <v>0</v>
      </c>
      <c r="G364" s="84">
        <v>2</v>
      </c>
    </row>
    <row r="365" spans="1:7" ht="19.5" customHeight="1">
      <c r="A365" s="83" t="s">
        <v>370</v>
      </c>
      <c r="B365" s="102" t="s">
        <v>383</v>
      </c>
      <c r="C365" s="119" t="s">
        <v>156</v>
      </c>
      <c r="D365" s="83" t="s">
        <v>384</v>
      </c>
      <c r="E365" s="103">
        <f t="shared" si="5"/>
        <v>1</v>
      </c>
      <c r="F365" s="103">
        <v>0</v>
      </c>
      <c r="G365" s="84">
        <v>1</v>
      </c>
    </row>
    <row r="366" spans="1:7" ht="19.5" customHeight="1">
      <c r="A366" s="83" t="s">
        <v>370</v>
      </c>
      <c r="B366" s="102" t="s">
        <v>385</v>
      </c>
      <c r="C366" s="119" t="s">
        <v>156</v>
      </c>
      <c r="D366" s="83" t="s">
        <v>386</v>
      </c>
      <c r="E366" s="103">
        <f t="shared" si="5"/>
        <v>11.4</v>
      </c>
      <c r="F366" s="103">
        <v>0</v>
      </c>
      <c r="G366" s="84">
        <v>11.4</v>
      </c>
    </row>
    <row r="367" spans="1:7" ht="19.5" customHeight="1">
      <c r="A367" s="83" t="s">
        <v>370</v>
      </c>
      <c r="B367" s="102" t="s">
        <v>387</v>
      </c>
      <c r="C367" s="119" t="s">
        <v>156</v>
      </c>
      <c r="D367" s="83" t="s">
        <v>388</v>
      </c>
      <c r="E367" s="103">
        <f t="shared" si="5"/>
        <v>9</v>
      </c>
      <c r="F367" s="103">
        <v>0</v>
      </c>
      <c r="G367" s="84">
        <v>9</v>
      </c>
    </row>
    <row r="368" spans="1:7" ht="19.5" customHeight="1">
      <c r="A368" s="83" t="s">
        <v>370</v>
      </c>
      <c r="B368" s="102" t="s">
        <v>389</v>
      </c>
      <c r="C368" s="119" t="s">
        <v>156</v>
      </c>
      <c r="D368" s="83" t="s">
        <v>390</v>
      </c>
      <c r="E368" s="103">
        <f t="shared" si="5"/>
        <v>43.8</v>
      </c>
      <c r="F368" s="103">
        <v>0</v>
      </c>
      <c r="G368" s="84">
        <v>43.8</v>
      </c>
    </row>
    <row r="369" spans="1:7" ht="19.5" customHeight="1">
      <c r="A369" s="83" t="s">
        <v>370</v>
      </c>
      <c r="B369" s="102" t="s">
        <v>391</v>
      </c>
      <c r="C369" s="119" t="s">
        <v>156</v>
      </c>
      <c r="D369" s="83" t="s">
        <v>392</v>
      </c>
      <c r="E369" s="103">
        <f t="shared" si="5"/>
        <v>18.57</v>
      </c>
      <c r="F369" s="103">
        <v>0</v>
      </c>
      <c r="G369" s="84">
        <v>18.57</v>
      </c>
    </row>
    <row r="370" spans="1:7" ht="19.5" customHeight="1">
      <c r="A370" s="83" t="s">
        <v>370</v>
      </c>
      <c r="B370" s="102" t="s">
        <v>393</v>
      </c>
      <c r="C370" s="119" t="s">
        <v>156</v>
      </c>
      <c r="D370" s="83" t="s">
        <v>394</v>
      </c>
      <c r="E370" s="103">
        <f t="shared" si="5"/>
        <v>14</v>
      </c>
      <c r="F370" s="103">
        <v>0</v>
      </c>
      <c r="G370" s="84">
        <v>14</v>
      </c>
    </row>
    <row r="371" spans="1:7" ht="19.5" customHeight="1">
      <c r="A371" s="83" t="s">
        <v>370</v>
      </c>
      <c r="B371" s="102" t="s">
        <v>395</v>
      </c>
      <c r="C371" s="119" t="s">
        <v>156</v>
      </c>
      <c r="D371" s="83" t="s">
        <v>396</v>
      </c>
      <c r="E371" s="103">
        <f t="shared" si="5"/>
        <v>4</v>
      </c>
      <c r="F371" s="103">
        <v>0</v>
      </c>
      <c r="G371" s="84">
        <v>4</v>
      </c>
    </row>
    <row r="372" spans="1:7" ht="19.5" customHeight="1">
      <c r="A372" s="83" t="s">
        <v>370</v>
      </c>
      <c r="B372" s="102" t="s">
        <v>92</v>
      </c>
      <c r="C372" s="119" t="s">
        <v>156</v>
      </c>
      <c r="D372" s="83" t="s">
        <v>397</v>
      </c>
      <c r="E372" s="103">
        <f t="shared" si="5"/>
        <v>11</v>
      </c>
      <c r="F372" s="103">
        <v>0</v>
      </c>
      <c r="G372" s="84">
        <v>11</v>
      </c>
    </row>
    <row r="373" spans="1:7" ht="19.5" customHeight="1">
      <c r="A373" s="83" t="s">
        <v>36</v>
      </c>
      <c r="B373" s="102" t="s">
        <v>36</v>
      </c>
      <c r="C373" s="119" t="s">
        <v>36</v>
      </c>
      <c r="D373" s="83" t="s">
        <v>232</v>
      </c>
      <c r="E373" s="103">
        <f t="shared" si="5"/>
        <v>52.37</v>
      </c>
      <c r="F373" s="103">
        <v>52.37</v>
      </c>
      <c r="G373" s="84">
        <v>0</v>
      </c>
    </row>
    <row r="374" spans="1:7" ht="19.5" customHeight="1">
      <c r="A374" s="83" t="s">
        <v>398</v>
      </c>
      <c r="B374" s="102" t="s">
        <v>88</v>
      </c>
      <c r="C374" s="119" t="s">
        <v>156</v>
      </c>
      <c r="D374" s="83" t="s">
        <v>399</v>
      </c>
      <c r="E374" s="103">
        <f t="shared" si="5"/>
        <v>14.73</v>
      </c>
      <c r="F374" s="103">
        <v>14.73</v>
      </c>
      <c r="G374" s="84">
        <v>0</v>
      </c>
    </row>
    <row r="375" spans="1:7" ht="19.5" customHeight="1">
      <c r="A375" s="83" t="s">
        <v>398</v>
      </c>
      <c r="B375" s="102" t="s">
        <v>98</v>
      </c>
      <c r="C375" s="119" t="s">
        <v>156</v>
      </c>
      <c r="D375" s="83" t="s">
        <v>405</v>
      </c>
      <c r="E375" s="103">
        <f t="shared" si="5"/>
        <v>12.4</v>
      </c>
      <c r="F375" s="103">
        <v>12.4</v>
      </c>
      <c r="G375" s="84">
        <v>0</v>
      </c>
    </row>
    <row r="376" spans="1:7" ht="19.5" customHeight="1">
      <c r="A376" s="83" t="s">
        <v>398</v>
      </c>
      <c r="B376" s="102" t="s">
        <v>116</v>
      </c>
      <c r="C376" s="119" t="s">
        <v>156</v>
      </c>
      <c r="D376" s="83" t="s">
        <v>400</v>
      </c>
      <c r="E376" s="103">
        <f t="shared" si="5"/>
        <v>0.24</v>
      </c>
      <c r="F376" s="103">
        <v>0.24</v>
      </c>
      <c r="G376" s="84">
        <v>0</v>
      </c>
    </row>
    <row r="377" spans="1:7" ht="19.5" customHeight="1">
      <c r="A377" s="83" t="s">
        <v>398</v>
      </c>
      <c r="B377" s="102" t="s">
        <v>92</v>
      </c>
      <c r="C377" s="119" t="s">
        <v>156</v>
      </c>
      <c r="D377" s="83" t="s">
        <v>401</v>
      </c>
      <c r="E377" s="103">
        <f t="shared" si="5"/>
        <v>25</v>
      </c>
      <c r="F377" s="103">
        <v>25</v>
      </c>
      <c r="G377" s="84">
        <v>0</v>
      </c>
    </row>
    <row r="378" spans="1:7" ht="19.5" customHeight="1">
      <c r="A378" s="83" t="s">
        <v>36</v>
      </c>
      <c r="B378" s="102" t="s">
        <v>36</v>
      </c>
      <c r="C378" s="119" t="s">
        <v>36</v>
      </c>
      <c r="D378" s="83" t="s">
        <v>157</v>
      </c>
      <c r="E378" s="103">
        <f t="shared" si="5"/>
        <v>1347.26</v>
      </c>
      <c r="F378" s="103">
        <v>1201.94</v>
      </c>
      <c r="G378" s="84">
        <v>145.32</v>
      </c>
    </row>
    <row r="379" spans="1:7" ht="19.5" customHeight="1">
      <c r="A379" s="83" t="s">
        <v>36</v>
      </c>
      <c r="B379" s="102" t="s">
        <v>36</v>
      </c>
      <c r="C379" s="119" t="s">
        <v>36</v>
      </c>
      <c r="D379" s="83" t="s">
        <v>355</v>
      </c>
      <c r="E379" s="103">
        <f t="shared" si="5"/>
        <v>1201.94</v>
      </c>
      <c r="F379" s="103">
        <v>1201.94</v>
      </c>
      <c r="G379" s="84">
        <v>0</v>
      </c>
    </row>
    <row r="380" spans="1:7" ht="19.5" customHeight="1">
      <c r="A380" s="83" t="s">
        <v>356</v>
      </c>
      <c r="B380" s="102" t="s">
        <v>88</v>
      </c>
      <c r="C380" s="119" t="s">
        <v>158</v>
      </c>
      <c r="D380" s="83" t="s">
        <v>357</v>
      </c>
      <c r="E380" s="103">
        <f t="shared" si="5"/>
        <v>451.17</v>
      </c>
      <c r="F380" s="103">
        <v>451.17</v>
      </c>
      <c r="G380" s="84">
        <v>0</v>
      </c>
    </row>
    <row r="381" spans="1:7" ht="19.5" customHeight="1">
      <c r="A381" s="83" t="s">
        <v>356</v>
      </c>
      <c r="B381" s="102" t="s">
        <v>90</v>
      </c>
      <c r="C381" s="119" t="s">
        <v>158</v>
      </c>
      <c r="D381" s="83" t="s">
        <v>358</v>
      </c>
      <c r="E381" s="103">
        <f t="shared" si="5"/>
        <v>15</v>
      </c>
      <c r="F381" s="103">
        <v>15</v>
      </c>
      <c r="G381" s="84">
        <v>0</v>
      </c>
    </row>
    <row r="382" spans="1:7" ht="19.5" customHeight="1">
      <c r="A382" s="83" t="s">
        <v>356</v>
      </c>
      <c r="B382" s="102" t="s">
        <v>126</v>
      </c>
      <c r="C382" s="119" t="s">
        <v>158</v>
      </c>
      <c r="D382" s="83" t="s">
        <v>359</v>
      </c>
      <c r="E382" s="103">
        <f t="shared" si="5"/>
        <v>310.3</v>
      </c>
      <c r="F382" s="103">
        <v>310.3</v>
      </c>
      <c r="G382" s="84">
        <v>0</v>
      </c>
    </row>
    <row r="383" spans="1:7" ht="19.5" customHeight="1">
      <c r="A383" s="83" t="s">
        <v>356</v>
      </c>
      <c r="B383" s="102" t="s">
        <v>83</v>
      </c>
      <c r="C383" s="119" t="s">
        <v>158</v>
      </c>
      <c r="D383" s="83" t="s">
        <v>360</v>
      </c>
      <c r="E383" s="103">
        <f t="shared" si="5"/>
        <v>142.47</v>
      </c>
      <c r="F383" s="103">
        <v>142.47</v>
      </c>
      <c r="G383" s="84">
        <v>0</v>
      </c>
    </row>
    <row r="384" spans="1:7" ht="19.5" customHeight="1">
      <c r="A384" s="83" t="s">
        <v>356</v>
      </c>
      <c r="B384" s="102" t="s">
        <v>116</v>
      </c>
      <c r="C384" s="119" t="s">
        <v>158</v>
      </c>
      <c r="D384" s="83" t="s">
        <v>361</v>
      </c>
      <c r="E384" s="103">
        <f t="shared" si="5"/>
        <v>65</v>
      </c>
      <c r="F384" s="103">
        <v>65</v>
      </c>
      <c r="G384" s="84">
        <v>0</v>
      </c>
    </row>
    <row r="385" spans="1:7" ht="19.5" customHeight="1">
      <c r="A385" s="83" t="s">
        <v>356</v>
      </c>
      <c r="B385" s="102" t="s">
        <v>362</v>
      </c>
      <c r="C385" s="119" t="s">
        <v>158</v>
      </c>
      <c r="D385" s="83" t="s">
        <v>363</v>
      </c>
      <c r="E385" s="103">
        <f t="shared" si="5"/>
        <v>50</v>
      </c>
      <c r="F385" s="103">
        <v>50</v>
      </c>
      <c r="G385" s="84">
        <v>0</v>
      </c>
    </row>
    <row r="386" spans="1:7" ht="19.5" customHeight="1">
      <c r="A386" s="83" t="s">
        <v>356</v>
      </c>
      <c r="B386" s="102" t="s">
        <v>366</v>
      </c>
      <c r="C386" s="119" t="s">
        <v>158</v>
      </c>
      <c r="D386" s="83" t="s">
        <v>367</v>
      </c>
      <c r="E386" s="103">
        <f t="shared" si="5"/>
        <v>168</v>
      </c>
      <c r="F386" s="103">
        <v>168</v>
      </c>
      <c r="G386" s="84">
        <v>0</v>
      </c>
    </row>
    <row r="387" spans="1:7" ht="19.5" customHeight="1">
      <c r="A387" s="83" t="s">
        <v>36</v>
      </c>
      <c r="B387" s="102" t="s">
        <v>36</v>
      </c>
      <c r="C387" s="119" t="s">
        <v>36</v>
      </c>
      <c r="D387" s="83" t="s">
        <v>369</v>
      </c>
      <c r="E387" s="103">
        <f t="shared" si="5"/>
        <v>145.32</v>
      </c>
      <c r="F387" s="103">
        <v>0</v>
      </c>
      <c r="G387" s="84">
        <v>145.32</v>
      </c>
    </row>
    <row r="388" spans="1:7" ht="19.5" customHeight="1">
      <c r="A388" s="83" t="s">
        <v>370</v>
      </c>
      <c r="B388" s="102" t="s">
        <v>88</v>
      </c>
      <c r="C388" s="119" t="s">
        <v>158</v>
      </c>
      <c r="D388" s="83" t="s">
        <v>371</v>
      </c>
      <c r="E388" s="103">
        <f t="shared" si="5"/>
        <v>10.58</v>
      </c>
      <c r="F388" s="103">
        <v>0</v>
      </c>
      <c r="G388" s="84">
        <v>10.58</v>
      </c>
    </row>
    <row r="389" spans="1:7" ht="19.5" customHeight="1">
      <c r="A389" s="83" t="s">
        <v>370</v>
      </c>
      <c r="B389" s="102" t="s">
        <v>98</v>
      </c>
      <c r="C389" s="119" t="s">
        <v>158</v>
      </c>
      <c r="D389" s="83" t="s">
        <v>373</v>
      </c>
      <c r="E389" s="103">
        <f t="shared" si="5"/>
        <v>4.8</v>
      </c>
      <c r="F389" s="103">
        <v>0</v>
      </c>
      <c r="G389" s="84">
        <v>4.8</v>
      </c>
    </row>
    <row r="390" spans="1:7" ht="19.5" customHeight="1">
      <c r="A390" s="83" t="s">
        <v>370</v>
      </c>
      <c r="B390" s="102" t="s">
        <v>101</v>
      </c>
      <c r="C390" s="119" t="s">
        <v>158</v>
      </c>
      <c r="D390" s="83" t="s">
        <v>374</v>
      </c>
      <c r="E390" s="103">
        <f t="shared" si="5"/>
        <v>5.6</v>
      </c>
      <c r="F390" s="103">
        <v>0</v>
      </c>
      <c r="G390" s="84">
        <v>5.6</v>
      </c>
    </row>
    <row r="391" spans="1:7" ht="19.5" customHeight="1">
      <c r="A391" s="83" t="s">
        <v>370</v>
      </c>
      <c r="B391" s="102" t="s">
        <v>126</v>
      </c>
      <c r="C391" s="119" t="s">
        <v>158</v>
      </c>
      <c r="D391" s="83" t="s">
        <v>375</v>
      </c>
      <c r="E391" s="103">
        <f aca="true" t="shared" si="6" ref="E391:E398">SUM(F391:G391)</f>
        <v>3.6</v>
      </c>
      <c r="F391" s="103">
        <v>0</v>
      </c>
      <c r="G391" s="84">
        <v>3.6</v>
      </c>
    </row>
    <row r="392" spans="1:7" ht="19.5" customHeight="1">
      <c r="A392" s="83" t="s">
        <v>370</v>
      </c>
      <c r="B392" s="102" t="s">
        <v>104</v>
      </c>
      <c r="C392" s="119" t="s">
        <v>158</v>
      </c>
      <c r="D392" s="83" t="s">
        <v>377</v>
      </c>
      <c r="E392" s="103">
        <f t="shared" si="6"/>
        <v>55</v>
      </c>
      <c r="F392" s="103">
        <v>0</v>
      </c>
      <c r="G392" s="84">
        <v>55</v>
      </c>
    </row>
    <row r="393" spans="1:7" ht="19.5" customHeight="1">
      <c r="A393" s="83" t="s">
        <v>370</v>
      </c>
      <c r="B393" s="102" t="s">
        <v>366</v>
      </c>
      <c r="C393" s="119" t="s">
        <v>158</v>
      </c>
      <c r="D393" s="83" t="s">
        <v>378</v>
      </c>
      <c r="E393" s="103">
        <f t="shared" si="6"/>
        <v>6.2</v>
      </c>
      <c r="F393" s="103">
        <v>0</v>
      </c>
      <c r="G393" s="84">
        <v>6.2</v>
      </c>
    </row>
    <row r="394" spans="1:7" ht="19.5" customHeight="1">
      <c r="A394" s="83" t="s">
        <v>370</v>
      </c>
      <c r="B394" s="102" t="s">
        <v>379</v>
      </c>
      <c r="C394" s="119" t="s">
        <v>158</v>
      </c>
      <c r="D394" s="83" t="s">
        <v>380</v>
      </c>
      <c r="E394" s="103">
        <f t="shared" si="6"/>
        <v>5.3</v>
      </c>
      <c r="F394" s="103">
        <v>0</v>
      </c>
      <c r="G394" s="84">
        <v>5.3</v>
      </c>
    </row>
    <row r="395" spans="1:7" ht="19.5" customHeight="1">
      <c r="A395" s="83" t="s">
        <v>370</v>
      </c>
      <c r="B395" s="102" t="s">
        <v>385</v>
      </c>
      <c r="C395" s="119" t="s">
        <v>158</v>
      </c>
      <c r="D395" s="83" t="s">
        <v>386</v>
      </c>
      <c r="E395" s="103">
        <f t="shared" si="6"/>
        <v>16.24</v>
      </c>
      <c r="F395" s="103">
        <v>0</v>
      </c>
      <c r="G395" s="84">
        <v>16.24</v>
      </c>
    </row>
    <row r="396" spans="1:7" ht="19.5" customHeight="1">
      <c r="A396" s="83" t="s">
        <v>370</v>
      </c>
      <c r="B396" s="102" t="s">
        <v>389</v>
      </c>
      <c r="C396" s="119" t="s">
        <v>158</v>
      </c>
      <c r="D396" s="83" t="s">
        <v>390</v>
      </c>
      <c r="E396" s="103">
        <f t="shared" si="6"/>
        <v>15</v>
      </c>
      <c r="F396" s="103">
        <v>0</v>
      </c>
      <c r="G396" s="84">
        <v>15</v>
      </c>
    </row>
    <row r="397" spans="1:7" ht="19.5" customHeight="1">
      <c r="A397" s="83" t="s">
        <v>370</v>
      </c>
      <c r="B397" s="102" t="s">
        <v>391</v>
      </c>
      <c r="C397" s="119" t="s">
        <v>158</v>
      </c>
      <c r="D397" s="83" t="s">
        <v>392</v>
      </c>
      <c r="E397" s="103">
        <f t="shared" si="6"/>
        <v>13</v>
      </c>
      <c r="F397" s="103">
        <v>0</v>
      </c>
      <c r="G397" s="84">
        <v>13</v>
      </c>
    </row>
    <row r="398" spans="1:7" ht="19.5" customHeight="1">
      <c r="A398" s="83" t="s">
        <v>370</v>
      </c>
      <c r="B398" s="102" t="s">
        <v>393</v>
      </c>
      <c r="C398" s="119" t="s">
        <v>158</v>
      </c>
      <c r="D398" s="83" t="s">
        <v>394</v>
      </c>
      <c r="E398" s="103">
        <f t="shared" si="6"/>
        <v>10</v>
      </c>
      <c r="F398" s="103">
        <v>0</v>
      </c>
      <c r="G398" s="84">
        <v>10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365"/>
  <sheetViews>
    <sheetView showGridLines="0" showZeros="0" workbookViewId="0" topLeftCell="A119">
      <selection activeCell="E138" sqref="E138"/>
    </sheetView>
  </sheetViews>
  <sheetFormatPr defaultColWidth="9.33203125" defaultRowHeight="11.25"/>
  <cols>
    <col min="1" max="1" width="5.66015625" style="0" customWidth="1"/>
    <col min="2" max="3" width="4.5" style="0" customWidth="1"/>
    <col min="4" max="4" width="12.5" style="0" customWidth="1"/>
    <col min="5" max="5" width="81.66015625" style="0" customWidth="1"/>
    <col min="6" max="6" width="25" style="0" customWidth="1"/>
  </cols>
  <sheetData>
    <row r="1" spans="1:6" ht="19.5" customHeight="1">
      <c r="A1" s="60"/>
      <c r="B1" s="61"/>
      <c r="C1" s="61"/>
      <c r="D1" s="61"/>
      <c r="E1" s="61"/>
      <c r="F1" s="62" t="s">
        <v>408</v>
      </c>
    </row>
    <row r="2" spans="1:6" ht="19.5" customHeight="1">
      <c r="A2" s="63" t="s">
        <v>409</v>
      </c>
      <c r="B2" s="63"/>
      <c r="C2" s="63"/>
      <c r="D2" s="63"/>
      <c r="E2" s="63"/>
      <c r="F2" s="63"/>
    </row>
    <row r="3" spans="1:6" ht="19.5" customHeight="1">
      <c r="A3" s="64" t="s">
        <v>2</v>
      </c>
      <c r="B3" s="65"/>
      <c r="C3" s="65"/>
      <c r="D3" s="108"/>
      <c r="E3" s="108"/>
      <c r="F3" s="67" t="s">
        <v>3</v>
      </c>
    </row>
    <row r="4" spans="1:6" ht="19.5" customHeight="1">
      <c r="A4" s="68" t="s">
        <v>67</v>
      </c>
      <c r="B4" s="69"/>
      <c r="C4" s="70"/>
      <c r="D4" s="109" t="s">
        <v>68</v>
      </c>
      <c r="E4" s="91" t="s">
        <v>410</v>
      </c>
      <c r="F4" s="72" t="s">
        <v>70</v>
      </c>
    </row>
    <row r="5" spans="1:6" ht="19.5" customHeight="1">
      <c r="A5" s="76" t="s">
        <v>77</v>
      </c>
      <c r="B5" s="77" t="s">
        <v>78</v>
      </c>
      <c r="C5" s="78" t="s">
        <v>79</v>
      </c>
      <c r="D5" s="110"/>
      <c r="E5" s="91"/>
      <c r="F5" s="72"/>
    </row>
    <row r="6" spans="1:6" ht="19.5" customHeight="1">
      <c r="A6" s="102" t="s">
        <v>36</v>
      </c>
      <c r="B6" s="102" t="s">
        <v>36</v>
      </c>
      <c r="C6" s="102" t="s">
        <v>36</v>
      </c>
      <c r="D6" s="111" t="s">
        <v>36</v>
      </c>
      <c r="E6" s="111" t="s">
        <v>57</v>
      </c>
      <c r="F6" s="112">
        <v>16779.48</v>
      </c>
    </row>
    <row r="7" spans="1:6" ht="19.5" customHeight="1">
      <c r="A7" s="102" t="s">
        <v>36</v>
      </c>
      <c r="B7" s="102" t="s">
        <v>36</v>
      </c>
      <c r="C7" s="102" t="s">
        <v>36</v>
      </c>
      <c r="D7" s="111" t="s">
        <v>36</v>
      </c>
      <c r="E7" s="111" t="s">
        <v>80</v>
      </c>
      <c r="F7" s="112">
        <v>15108.09</v>
      </c>
    </row>
    <row r="8" spans="1:6" ht="19.5" customHeight="1">
      <c r="A8" s="102" t="s">
        <v>36</v>
      </c>
      <c r="B8" s="102" t="s">
        <v>36</v>
      </c>
      <c r="C8" s="102" t="s">
        <v>36</v>
      </c>
      <c r="D8" s="111" t="s">
        <v>36</v>
      </c>
      <c r="E8" s="111" t="s">
        <v>81</v>
      </c>
      <c r="F8" s="112">
        <v>3391.88</v>
      </c>
    </row>
    <row r="9" spans="1:6" ht="19.5" customHeight="1">
      <c r="A9" s="102" t="s">
        <v>36</v>
      </c>
      <c r="B9" s="102" t="s">
        <v>36</v>
      </c>
      <c r="C9" s="102" t="s">
        <v>36</v>
      </c>
      <c r="D9" s="111" t="s">
        <v>36</v>
      </c>
      <c r="E9" s="111" t="s">
        <v>89</v>
      </c>
      <c r="F9" s="112">
        <v>6.75</v>
      </c>
    </row>
    <row r="10" spans="1:6" ht="19.5" customHeight="1">
      <c r="A10" s="102" t="s">
        <v>87</v>
      </c>
      <c r="B10" s="102" t="s">
        <v>84</v>
      </c>
      <c r="C10" s="102" t="s">
        <v>88</v>
      </c>
      <c r="D10" s="111" t="s">
        <v>85</v>
      </c>
      <c r="E10" s="111" t="s">
        <v>411</v>
      </c>
      <c r="F10" s="112">
        <v>6.75</v>
      </c>
    </row>
    <row r="11" spans="1:6" ht="19.5" customHeight="1">
      <c r="A11" s="102" t="s">
        <v>36</v>
      </c>
      <c r="B11" s="102" t="s">
        <v>36</v>
      </c>
      <c r="C11" s="102" t="s">
        <v>36</v>
      </c>
      <c r="D11" s="111" t="s">
        <v>36</v>
      </c>
      <c r="E11" s="111" t="s">
        <v>91</v>
      </c>
      <c r="F11" s="112">
        <v>1844.13</v>
      </c>
    </row>
    <row r="12" spans="1:6" ht="19.5" customHeight="1">
      <c r="A12" s="102" t="s">
        <v>87</v>
      </c>
      <c r="B12" s="102" t="s">
        <v>84</v>
      </c>
      <c r="C12" s="102" t="s">
        <v>90</v>
      </c>
      <c r="D12" s="111" t="s">
        <v>85</v>
      </c>
      <c r="E12" s="111" t="s">
        <v>412</v>
      </c>
      <c r="F12" s="112">
        <v>160</v>
      </c>
    </row>
    <row r="13" spans="1:6" ht="19.5" customHeight="1">
      <c r="A13" s="102" t="s">
        <v>87</v>
      </c>
      <c r="B13" s="102" t="s">
        <v>84</v>
      </c>
      <c r="C13" s="102" t="s">
        <v>90</v>
      </c>
      <c r="D13" s="111" t="s">
        <v>85</v>
      </c>
      <c r="E13" s="111" t="s">
        <v>413</v>
      </c>
      <c r="F13" s="112">
        <v>50</v>
      </c>
    </row>
    <row r="14" spans="1:6" ht="19.5" customHeight="1">
      <c r="A14" s="102" t="s">
        <v>87</v>
      </c>
      <c r="B14" s="102" t="s">
        <v>84</v>
      </c>
      <c r="C14" s="102" t="s">
        <v>90</v>
      </c>
      <c r="D14" s="111" t="s">
        <v>85</v>
      </c>
      <c r="E14" s="111" t="s">
        <v>414</v>
      </c>
      <c r="F14" s="112">
        <v>54.25</v>
      </c>
    </row>
    <row r="15" spans="1:6" ht="19.5" customHeight="1">
      <c r="A15" s="102" t="s">
        <v>87</v>
      </c>
      <c r="B15" s="102" t="s">
        <v>84</v>
      </c>
      <c r="C15" s="102" t="s">
        <v>90</v>
      </c>
      <c r="D15" s="111" t="s">
        <v>85</v>
      </c>
      <c r="E15" s="111" t="s">
        <v>415</v>
      </c>
      <c r="F15" s="112">
        <v>30.34</v>
      </c>
    </row>
    <row r="16" spans="1:6" ht="19.5" customHeight="1">
      <c r="A16" s="102" t="s">
        <v>87</v>
      </c>
      <c r="B16" s="102" t="s">
        <v>84</v>
      </c>
      <c r="C16" s="102" t="s">
        <v>90</v>
      </c>
      <c r="D16" s="111" t="s">
        <v>85</v>
      </c>
      <c r="E16" s="111" t="s">
        <v>416</v>
      </c>
      <c r="F16" s="112">
        <v>63.22</v>
      </c>
    </row>
    <row r="17" spans="1:6" ht="19.5" customHeight="1">
      <c r="A17" s="102" t="s">
        <v>87</v>
      </c>
      <c r="B17" s="102" t="s">
        <v>84</v>
      </c>
      <c r="C17" s="102" t="s">
        <v>90</v>
      </c>
      <c r="D17" s="111" t="s">
        <v>85</v>
      </c>
      <c r="E17" s="111" t="s">
        <v>417</v>
      </c>
      <c r="F17" s="112">
        <v>64.22</v>
      </c>
    </row>
    <row r="18" spans="1:6" ht="19.5" customHeight="1">
      <c r="A18" s="102" t="s">
        <v>87</v>
      </c>
      <c r="B18" s="102" t="s">
        <v>84</v>
      </c>
      <c r="C18" s="102" t="s">
        <v>90</v>
      </c>
      <c r="D18" s="111" t="s">
        <v>85</v>
      </c>
      <c r="E18" s="111" t="s">
        <v>418</v>
      </c>
      <c r="F18" s="112">
        <v>95</v>
      </c>
    </row>
    <row r="19" spans="1:6" ht="19.5" customHeight="1">
      <c r="A19" s="102" t="s">
        <v>87</v>
      </c>
      <c r="B19" s="102" t="s">
        <v>84</v>
      </c>
      <c r="C19" s="102" t="s">
        <v>90</v>
      </c>
      <c r="D19" s="111" t="s">
        <v>85</v>
      </c>
      <c r="E19" s="111" t="s">
        <v>419</v>
      </c>
      <c r="F19" s="112">
        <v>20</v>
      </c>
    </row>
    <row r="20" spans="1:6" ht="19.5" customHeight="1">
      <c r="A20" s="102" t="s">
        <v>87</v>
      </c>
      <c r="B20" s="102" t="s">
        <v>84</v>
      </c>
      <c r="C20" s="102" t="s">
        <v>90</v>
      </c>
      <c r="D20" s="111" t="s">
        <v>85</v>
      </c>
      <c r="E20" s="111" t="s">
        <v>420</v>
      </c>
      <c r="F20" s="112">
        <v>40</v>
      </c>
    </row>
    <row r="21" spans="1:6" ht="19.5" customHeight="1">
      <c r="A21" s="102" t="s">
        <v>87</v>
      </c>
      <c r="B21" s="102" t="s">
        <v>84</v>
      </c>
      <c r="C21" s="102" t="s">
        <v>90</v>
      </c>
      <c r="D21" s="111" t="s">
        <v>85</v>
      </c>
      <c r="E21" s="111" t="s">
        <v>421</v>
      </c>
      <c r="F21" s="112">
        <v>95</v>
      </c>
    </row>
    <row r="22" spans="1:6" ht="19.5" customHeight="1">
      <c r="A22" s="102" t="s">
        <v>87</v>
      </c>
      <c r="B22" s="102" t="s">
        <v>84</v>
      </c>
      <c r="C22" s="102" t="s">
        <v>90</v>
      </c>
      <c r="D22" s="111" t="s">
        <v>85</v>
      </c>
      <c r="E22" s="111" t="s">
        <v>422</v>
      </c>
      <c r="F22" s="112">
        <v>18.39</v>
      </c>
    </row>
    <row r="23" spans="1:6" ht="19.5" customHeight="1">
      <c r="A23" s="102" t="s">
        <v>87</v>
      </c>
      <c r="B23" s="102" t="s">
        <v>84</v>
      </c>
      <c r="C23" s="102" t="s">
        <v>90</v>
      </c>
      <c r="D23" s="111" t="s">
        <v>85</v>
      </c>
      <c r="E23" s="111" t="s">
        <v>423</v>
      </c>
      <c r="F23" s="112">
        <v>80</v>
      </c>
    </row>
    <row r="24" spans="1:6" ht="19.5" customHeight="1">
      <c r="A24" s="102" t="s">
        <v>87</v>
      </c>
      <c r="B24" s="102" t="s">
        <v>84</v>
      </c>
      <c r="C24" s="102" t="s">
        <v>90</v>
      </c>
      <c r="D24" s="111" t="s">
        <v>85</v>
      </c>
      <c r="E24" s="111" t="s">
        <v>424</v>
      </c>
      <c r="F24" s="112">
        <v>12</v>
      </c>
    </row>
    <row r="25" spans="1:6" ht="19.5" customHeight="1">
      <c r="A25" s="102" t="s">
        <v>87</v>
      </c>
      <c r="B25" s="102" t="s">
        <v>84</v>
      </c>
      <c r="C25" s="102" t="s">
        <v>90</v>
      </c>
      <c r="D25" s="111" t="s">
        <v>85</v>
      </c>
      <c r="E25" s="111" t="s">
        <v>425</v>
      </c>
      <c r="F25" s="112">
        <v>65.16</v>
      </c>
    </row>
    <row r="26" spans="1:6" ht="19.5" customHeight="1">
      <c r="A26" s="102" t="s">
        <v>87</v>
      </c>
      <c r="B26" s="102" t="s">
        <v>84</v>
      </c>
      <c r="C26" s="102" t="s">
        <v>90</v>
      </c>
      <c r="D26" s="111" t="s">
        <v>85</v>
      </c>
      <c r="E26" s="111" t="s">
        <v>426</v>
      </c>
      <c r="F26" s="112">
        <v>90.51</v>
      </c>
    </row>
    <row r="27" spans="1:6" ht="19.5" customHeight="1">
      <c r="A27" s="102" t="s">
        <v>87</v>
      </c>
      <c r="B27" s="102" t="s">
        <v>84</v>
      </c>
      <c r="C27" s="102" t="s">
        <v>90</v>
      </c>
      <c r="D27" s="111" t="s">
        <v>85</v>
      </c>
      <c r="E27" s="111" t="s">
        <v>427</v>
      </c>
      <c r="F27" s="112">
        <v>22.5</v>
      </c>
    </row>
    <row r="28" spans="1:6" ht="19.5" customHeight="1">
      <c r="A28" s="102" t="s">
        <v>87</v>
      </c>
      <c r="B28" s="102" t="s">
        <v>84</v>
      </c>
      <c r="C28" s="102" t="s">
        <v>90</v>
      </c>
      <c r="D28" s="111" t="s">
        <v>85</v>
      </c>
      <c r="E28" s="111" t="s">
        <v>428</v>
      </c>
      <c r="F28" s="112">
        <v>13.3</v>
      </c>
    </row>
    <row r="29" spans="1:6" ht="19.5" customHeight="1">
      <c r="A29" s="102" t="s">
        <v>87</v>
      </c>
      <c r="B29" s="102" t="s">
        <v>84</v>
      </c>
      <c r="C29" s="102" t="s">
        <v>90</v>
      </c>
      <c r="D29" s="111" t="s">
        <v>85</v>
      </c>
      <c r="E29" s="111" t="s">
        <v>429</v>
      </c>
      <c r="F29" s="112">
        <v>605</v>
      </c>
    </row>
    <row r="30" spans="1:6" ht="19.5" customHeight="1">
      <c r="A30" s="102" t="s">
        <v>87</v>
      </c>
      <c r="B30" s="102" t="s">
        <v>84</v>
      </c>
      <c r="C30" s="102" t="s">
        <v>90</v>
      </c>
      <c r="D30" s="111" t="s">
        <v>85</v>
      </c>
      <c r="E30" s="111" t="s">
        <v>430</v>
      </c>
      <c r="F30" s="112">
        <v>48.74</v>
      </c>
    </row>
    <row r="31" spans="1:6" ht="19.5" customHeight="1">
      <c r="A31" s="102" t="s">
        <v>87</v>
      </c>
      <c r="B31" s="102" t="s">
        <v>84</v>
      </c>
      <c r="C31" s="102" t="s">
        <v>90</v>
      </c>
      <c r="D31" s="111" t="s">
        <v>85</v>
      </c>
      <c r="E31" s="111" t="s">
        <v>431</v>
      </c>
      <c r="F31" s="112">
        <v>12.5</v>
      </c>
    </row>
    <row r="32" spans="1:6" ht="19.5" customHeight="1">
      <c r="A32" s="102" t="s">
        <v>87</v>
      </c>
      <c r="B32" s="102" t="s">
        <v>84</v>
      </c>
      <c r="C32" s="102" t="s">
        <v>90</v>
      </c>
      <c r="D32" s="111" t="s">
        <v>85</v>
      </c>
      <c r="E32" s="111" t="s">
        <v>432</v>
      </c>
      <c r="F32" s="112">
        <v>80</v>
      </c>
    </row>
    <row r="33" spans="1:6" ht="19.5" customHeight="1">
      <c r="A33" s="102" t="s">
        <v>87</v>
      </c>
      <c r="B33" s="102" t="s">
        <v>84</v>
      </c>
      <c r="C33" s="102" t="s">
        <v>90</v>
      </c>
      <c r="D33" s="111" t="s">
        <v>85</v>
      </c>
      <c r="E33" s="111" t="s">
        <v>433</v>
      </c>
      <c r="F33" s="112">
        <v>20</v>
      </c>
    </row>
    <row r="34" spans="1:6" ht="19.5" customHeight="1">
      <c r="A34" s="102" t="s">
        <v>87</v>
      </c>
      <c r="B34" s="102" t="s">
        <v>84</v>
      </c>
      <c r="C34" s="102" t="s">
        <v>90</v>
      </c>
      <c r="D34" s="111" t="s">
        <v>85</v>
      </c>
      <c r="E34" s="111" t="s">
        <v>434</v>
      </c>
      <c r="F34" s="112">
        <v>10</v>
      </c>
    </row>
    <row r="35" spans="1:6" ht="19.5" customHeight="1">
      <c r="A35" s="102" t="s">
        <v>87</v>
      </c>
      <c r="B35" s="102" t="s">
        <v>84</v>
      </c>
      <c r="C35" s="102" t="s">
        <v>90</v>
      </c>
      <c r="D35" s="111" t="s">
        <v>85</v>
      </c>
      <c r="E35" s="111" t="s">
        <v>435</v>
      </c>
      <c r="F35" s="112">
        <v>10</v>
      </c>
    </row>
    <row r="36" spans="1:6" ht="19.5" customHeight="1">
      <c r="A36" s="102" t="s">
        <v>87</v>
      </c>
      <c r="B36" s="102" t="s">
        <v>84</v>
      </c>
      <c r="C36" s="102" t="s">
        <v>90</v>
      </c>
      <c r="D36" s="111" t="s">
        <v>85</v>
      </c>
      <c r="E36" s="111" t="s">
        <v>436</v>
      </c>
      <c r="F36" s="112">
        <v>22</v>
      </c>
    </row>
    <row r="37" spans="1:6" ht="19.5" customHeight="1">
      <c r="A37" s="102" t="s">
        <v>87</v>
      </c>
      <c r="B37" s="102" t="s">
        <v>84</v>
      </c>
      <c r="C37" s="102" t="s">
        <v>90</v>
      </c>
      <c r="D37" s="111" t="s">
        <v>85</v>
      </c>
      <c r="E37" s="111" t="s">
        <v>437</v>
      </c>
      <c r="F37" s="112">
        <v>47</v>
      </c>
    </row>
    <row r="38" spans="1:6" ht="19.5" customHeight="1">
      <c r="A38" s="102" t="s">
        <v>87</v>
      </c>
      <c r="B38" s="102" t="s">
        <v>84</v>
      </c>
      <c r="C38" s="102" t="s">
        <v>90</v>
      </c>
      <c r="D38" s="111" t="s">
        <v>85</v>
      </c>
      <c r="E38" s="111" t="s">
        <v>438</v>
      </c>
      <c r="F38" s="112">
        <v>15</v>
      </c>
    </row>
    <row r="39" spans="1:6" ht="19.5" customHeight="1">
      <c r="A39" s="102" t="s">
        <v>36</v>
      </c>
      <c r="B39" s="102" t="s">
        <v>36</v>
      </c>
      <c r="C39" s="102" t="s">
        <v>36</v>
      </c>
      <c r="D39" s="111" t="s">
        <v>36</v>
      </c>
      <c r="E39" s="111" t="s">
        <v>93</v>
      </c>
      <c r="F39" s="112">
        <v>1184</v>
      </c>
    </row>
    <row r="40" spans="1:6" ht="19.5" customHeight="1">
      <c r="A40" s="102" t="s">
        <v>87</v>
      </c>
      <c r="B40" s="102" t="s">
        <v>84</v>
      </c>
      <c r="C40" s="102" t="s">
        <v>92</v>
      </c>
      <c r="D40" s="111" t="s">
        <v>85</v>
      </c>
      <c r="E40" s="111" t="s">
        <v>439</v>
      </c>
      <c r="F40" s="112">
        <v>1184</v>
      </c>
    </row>
    <row r="41" spans="1:6" ht="19.5" customHeight="1">
      <c r="A41" s="102" t="s">
        <v>36</v>
      </c>
      <c r="B41" s="102" t="s">
        <v>36</v>
      </c>
      <c r="C41" s="102" t="s">
        <v>36</v>
      </c>
      <c r="D41" s="111" t="s">
        <v>36</v>
      </c>
      <c r="E41" s="111" t="s">
        <v>96</v>
      </c>
      <c r="F41" s="112">
        <v>90</v>
      </c>
    </row>
    <row r="42" spans="1:6" ht="19.5" customHeight="1">
      <c r="A42" s="102" t="s">
        <v>87</v>
      </c>
      <c r="B42" s="102" t="s">
        <v>92</v>
      </c>
      <c r="C42" s="102" t="s">
        <v>92</v>
      </c>
      <c r="D42" s="111" t="s">
        <v>85</v>
      </c>
      <c r="E42" s="111" t="s">
        <v>440</v>
      </c>
      <c r="F42" s="112">
        <v>10</v>
      </c>
    </row>
    <row r="43" spans="1:6" ht="19.5" customHeight="1">
      <c r="A43" s="102" t="s">
        <v>87</v>
      </c>
      <c r="B43" s="102" t="s">
        <v>92</v>
      </c>
      <c r="C43" s="102" t="s">
        <v>92</v>
      </c>
      <c r="D43" s="111" t="s">
        <v>85</v>
      </c>
      <c r="E43" s="111" t="s">
        <v>441</v>
      </c>
      <c r="F43" s="112">
        <v>20</v>
      </c>
    </row>
    <row r="44" spans="1:6" ht="19.5" customHeight="1">
      <c r="A44" s="102" t="s">
        <v>87</v>
      </c>
      <c r="B44" s="102" t="s">
        <v>92</v>
      </c>
      <c r="C44" s="102" t="s">
        <v>92</v>
      </c>
      <c r="D44" s="111" t="s">
        <v>85</v>
      </c>
      <c r="E44" s="111" t="s">
        <v>442</v>
      </c>
      <c r="F44" s="112">
        <v>45</v>
      </c>
    </row>
    <row r="45" spans="1:6" ht="19.5" customHeight="1">
      <c r="A45" s="102" t="s">
        <v>87</v>
      </c>
      <c r="B45" s="102" t="s">
        <v>92</v>
      </c>
      <c r="C45" s="102" t="s">
        <v>92</v>
      </c>
      <c r="D45" s="111" t="s">
        <v>85</v>
      </c>
      <c r="E45" s="111" t="s">
        <v>443</v>
      </c>
      <c r="F45" s="112">
        <v>10</v>
      </c>
    </row>
    <row r="46" spans="1:6" ht="19.5" customHeight="1">
      <c r="A46" s="102" t="s">
        <v>87</v>
      </c>
      <c r="B46" s="102" t="s">
        <v>92</v>
      </c>
      <c r="C46" s="102" t="s">
        <v>92</v>
      </c>
      <c r="D46" s="111" t="s">
        <v>85</v>
      </c>
      <c r="E46" s="111" t="s">
        <v>444</v>
      </c>
      <c r="F46" s="112">
        <v>5</v>
      </c>
    </row>
    <row r="47" spans="1:6" ht="19.5" customHeight="1">
      <c r="A47" s="102" t="s">
        <v>36</v>
      </c>
      <c r="B47" s="102" t="s">
        <v>36</v>
      </c>
      <c r="C47" s="102" t="s">
        <v>36</v>
      </c>
      <c r="D47" s="111" t="s">
        <v>36</v>
      </c>
      <c r="E47" s="111" t="s">
        <v>107</v>
      </c>
      <c r="F47" s="112">
        <v>267</v>
      </c>
    </row>
    <row r="48" spans="1:6" ht="19.5" customHeight="1">
      <c r="A48" s="102" t="s">
        <v>106</v>
      </c>
      <c r="B48" s="102" t="s">
        <v>88</v>
      </c>
      <c r="C48" s="102" t="s">
        <v>101</v>
      </c>
      <c r="D48" s="111" t="s">
        <v>85</v>
      </c>
      <c r="E48" s="111" t="s">
        <v>445</v>
      </c>
      <c r="F48" s="112">
        <v>267</v>
      </c>
    </row>
    <row r="49" spans="1:6" ht="19.5" customHeight="1">
      <c r="A49" s="102" t="s">
        <v>36</v>
      </c>
      <c r="B49" s="102" t="s">
        <v>36</v>
      </c>
      <c r="C49" s="102" t="s">
        <v>36</v>
      </c>
      <c r="D49" s="111" t="s">
        <v>36</v>
      </c>
      <c r="E49" s="111" t="s">
        <v>113</v>
      </c>
      <c r="F49" s="112">
        <v>778.38</v>
      </c>
    </row>
    <row r="50" spans="1:6" ht="19.5" customHeight="1">
      <c r="A50" s="102" t="s">
        <v>36</v>
      </c>
      <c r="B50" s="102" t="s">
        <v>36</v>
      </c>
      <c r="C50" s="102" t="s">
        <v>36</v>
      </c>
      <c r="D50" s="111" t="s">
        <v>36</v>
      </c>
      <c r="E50" s="111" t="s">
        <v>91</v>
      </c>
      <c r="F50" s="112">
        <v>693.38</v>
      </c>
    </row>
    <row r="51" spans="1:6" ht="19.5" customHeight="1">
      <c r="A51" s="102" t="s">
        <v>87</v>
      </c>
      <c r="B51" s="102" t="s">
        <v>84</v>
      </c>
      <c r="C51" s="102" t="s">
        <v>90</v>
      </c>
      <c r="D51" s="111" t="s">
        <v>114</v>
      </c>
      <c r="E51" s="111" t="s">
        <v>446</v>
      </c>
      <c r="F51" s="112">
        <v>40</v>
      </c>
    </row>
    <row r="52" spans="1:6" ht="19.5" customHeight="1">
      <c r="A52" s="102" t="s">
        <v>87</v>
      </c>
      <c r="B52" s="102" t="s">
        <v>84</v>
      </c>
      <c r="C52" s="102" t="s">
        <v>90</v>
      </c>
      <c r="D52" s="111" t="s">
        <v>114</v>
      </c>
      <c r="E52" s="111" t="s">
        <v>447</v>
      </c>
      <c r="F52" s="112">
        <v>30</v>
      </c>
    </row>
    <row r="53" spans="1:6" ht="19.5" customHeight="1">
      <c r="A53" s="102" t="s">
        <v>87</v>
      </c>
      <c r="B53" s="102" t="s">
        <v>84</v>
      </c>
      <c r="C53" s="102" t="s">
        <v>90</v>
      </c>
      <c r="D53" s="111" t="s">
        <v>114</v>
      </c>
      <c r="E53" s="111" t="s">
        <v>448</v>
      </c>
      <c r="F53" s="112">
        <v>25</v>
      </c>
    </row>
    <row r="54" spans="1:6" ht="19.5" customHeight="1">
      <c r="A54" s="102" t="s">
        <v>87</v>
      </c>
      <c r="B54" s="102" t="s">
        <v>84</v>
      </c>
      <c r="C54" s="102" t="s">
        <v>90</v>
      </c>
      <c r="D54" s="111" t="s">
        <v>114</v>
      </c>
      <c r="E54" s="111" t="s">
        <v>449</v>
      </c>
      <c r="F54" s="112">
        <v>80</v>
      </c>
    </row>
    <row r="55" spans="1:6" ht="19.5" customHeight="1">
      <c r="A55" s="102" t="s">
        <v>87</v>
      </c>
      <c r="B55" s="102" t="s">
        <v>84</v>
      </c>
      <c r="C55" s="102" t="s">
        <v>90</v>
      </c>
      <c r="D55" s="111" t="s">
        <v>114</v>
      </c>
      <c r="E55" s="111" t="s">
        <v>450</v>
      </c>
      <c r="F55" s="112">
        <v>50</v>
      </c>
    </row>
    <row r="56" spans="1:6" ht="19.5" customHeight="1">
      <c r="A56" s="102" t="s">
        <v>87</v>
      </c>
      <c r="B56" s="102" t="s">
        <v>84</v>
      </c>
      <c r="C56" s="102" t="s">
        <v>90</v>
      </c>
      <c r="D56" s="111" t="s">
        <v>114</v>
      </c>
      <c r="E56" s="111" t="s">
        <v>451</v>
      </c>
      <c r="F56" s="112">
        <v>86.03</v>
      </c>
    </row>
    <row r="57" spans="1:6" ht="19.5" customHeight="1">
      <c r="A57" s="102" t="s">
        <v>87</v>
      </c>
      <c r="B57" s="102" t="s">
        <v>84</v>
      </c>
      <c r="C57" s="102" t="s">
        <v>90</v>
      </c>
      <c r="D57" s="111" t="s">
        <v>114</v>
      </c>
      <c r="E57" s="111" t="s">
        <v>452</v>
      </c>
      <c r="F57" s="112">
        <v>20</v>
      </c>
    </row>
    <row r="58" spans="1:6" ht="19.5" customHeight="1">
      <c r="A58" s="102" t="s">
        <v>87</v>
      </c>
      <c r="B58" s="102" t="s">
        <v>84</v>
      </c>
      <c r="C58" s="102" t="s">
        <v>90</v>
      </c>
      <c r="D58" s="111" t="s">
        <v>114</v>
      </c>
      <c r="E58" s="111" t="s">
        <v>453</v>
      </c>
      <c r="F58" s="112">
        <v>62.35</v>
      </c>
    </row>
    <row r="59" spans="1:6" ht="19.5" customHeight="1">
      <c r="A59" s="102" t="s">
        <v>87</v>
      </c>
      <c r="B59" s="102" t="s">
        <v>84</v>
      </c>
      <c r="C59" s="102" t="s">
        <v>90</v>
      </c>
      <c r="D59" s="111" t="s">
        <v>114</v>
      </c>
      <c r="E59" s="111" t="s">
        <v>454</v>
      </c>
      <c r="F59" s="112">
        <v>174</v>
      </c>
    </row>
    <row r="60" spans="1:6" ht="19.5" customHeight="1">
      <c r="A60" s="102" t="s">
        <v>87</v>
      </c>
      <c r="B60" s="102" t="s">
        <v>84</v>
      </c>
      <c r="C60" s="102" t="s">
        <v>90</v>
      </c>
      <c r="D60" s="111" t="s">
        <v>114</v>
      </c>
      <c r="E60" s="111" t="s">
        <v>455</v>
      </c>
      <c r="F60" s="112">
        <v>30</v>
      </c>
    </row>
    <row r="61" spans="1:6" ht="19.5" customHeight="1">
      <c r="A61" s="102" t="s">
        <v>87</v>
      </c>
      <c r="B61" s="102" t="s">
        <v>84</v>
      </c>
      <c r="C61" s="102" t="s">
        <v>90</v>
      </c>
      <c r="D61" s="111" t="s">
        <v>114</v>
      </c>
      <c r="E61" s="111" t="s">
        <v>456</v>
      </c>
      <c r="F61" s="112">
        <v>96</v>
      </c>
    </row>
    <row r="62" spans="1:6" ht="19.5" customHeight="1">
      <c r="A62" s="102" t="s">
        <v>36</v>
      </c>
      <c r="B62" s="102" t="s">
        <v>36</v>
      </c>
      <c r="C62" s="102" t="s">
        <v>36</v>
      </c>
      <c r="D62" s="111" t="s">
        <v>36</v>
      </c>
      <c r="E62" s="111" t="s">
        <v>117</v>
      </c>
      <c r="F62" s="112">
        <v>50</v>
      </c>
    </row>
    <row r="63" spans="1:6" ht="19.5" customHeight="1">
      <c r="A63" s="102" t="s">
        <v>87</v>
      </c>
      <c r="B63" s="102" t="s">
        <v>116</v>
      </c>
      <c r="C63" s="102" t="s">
        <v>90</v>
      </c>
      <c r="D63" s="111" t="s">
        <v>114</v>
      </c>
      <c r="E63" s="111" t="s">
        <v>457</v>
      </c>
      <c r="F63" s="112">
        <v>20</v>
      </c>
    </row>
    <row r="64" spans="1:6" ht="19.5" customHeight="1">
      <c r="A64" s="102" t="s">
        <v>87</v>
      </c>
      <c r="B64" s="102" t="s">
        <v>116</v>
      </c>
      <c r="C64" s="102" t="s">
        <v>90</v>
      </c>
      <c r="D64" s="111" t="s">
        <v>114</v>
      </c>
      <c r="E64" s="111" t="s">
        <v>458</v>
      </c>
      <c r="F64" s="112">
        <v>30</v>
      </c>
    </row>
    <row r="65" spans="1:6" ht="19.5" customHeight="1">
      <c r="A65" s="102" t="s">
        <v>36</v>
      </c>
      <c r="B65" s="102" t="s">
        <v>36</v>
      </c>
      <c r="C65" s="102" t="s">
        <v>36</v>
      </c>
      <c r="D65" s="111" t="s">
        <v>36</v>
      </c>
      <c r="E65" s="111" t="s">
        <v>96</v>
      </c>
      <c r="F65" s="112">
        <v>35</v>
      </c>
    </row>
    <row r="66" spans="1:6" ht="19.5" customHeight="1">
      <c r="A66" s="102" t="s">
        <v>87</v>
      </c>
      <c r="B66" s="102" t="s">
        <v>92</v>
      </c>
      <c r="C66" s="102" t="s">
        <v>92</v>
      </c>
      <c r="D66" s="111" t="s">
        <v>114</v>
      </c>
      <c r="E66" s="111" t="s">
        <v>459</v>
      </c>
      <c r="F66" s="112">
        <v>35</v>
      </c>
    </row>
    <row r="67" spans="1:6" ht="19.5" customHeight="1">
      <c r="A67" s="102" t="s">
        <v>36</v>
      </c>
      <c r="B67" s="102" t="s">
        <v>36</v>
      </c>
      <c r="C67" s="102" t="s">
        <v>36</v>
      </c>
      <c r="D67" s="111" t="s">
        <v>36</v>
      </c>
      <c r="E67" s="111" t="s">
        <v>119</v>
      </c>
      <c r="F67" s="112">
        <v>1087.51</v>
      </c>
    </row>
    <row r="68" spans="1:6" ht="19.5" customHeight="1">
      <c r="A68" s="102" t="s">
        <v>36</v>
      </c>
      <c r="B68" s="102" t="s">
        <v>36</v>
      </c>
      <c r="C68" s="102" t="s">
        <v>36</v>
      </c>
      <c r="D68" s="111" t="s">
        <v>36</v>
      </c>
      <c r="E68" s="111" t="s">
        <v>91</v>
      </c>
      <c r="F68" s="112">
        <v>1057</v>
      </c>
    </row>
    <row r="69" spans="1:6" ht="19.5" customHeight="1">
      <c r="A69" s="102" t="s">
        <v>87</v>
      </c>
      <c r="B69" s="102" t="s">
        <v>84</v>
      </c>
      <c r="C69" s="102" t="s">
        <v>90</v>
      </c>
      <c r="D69" s="111" t="s">
        <v>122</v>
      </c>
      <c r="E69" s="111" t="s">
        <v>460</v>
      </c>
      <c r="F69" s="112">
        <v>50</v>
      </c>
    </row>
    <row r="70" spans="1:6" ht="19.5" customHeight="1">
      <c r="A70" s="102" t="s">
        <v>87</v>
      </c>
      <c r="B70" s="102" t="s">
        <v>84</v>
      </c>
      <c r="C70" s="102" t="s">
        <v>90</v>
      </c>
      <c r="D70" s="111" t="s">
        <v>122</v>
      </c>
      <c r="E70" s="111" t="s">
        <v>461</v>
      </c>
      <c r="F70" s="112">
        <v>118</v>
      </c>
    </row>
    <row r="71" spans="1:6" ht="19.5" customHeight="1">
      <c r="A71" s="102" t="s">
        <v>87</v>
      </c>
      <c r="B71" s="102" t="s">
        <v>84</v>
      </c>
      <c r="C71" s="102" t="s">
        <v>90</v>
      </c>
      <c r="D71" s="111" t="s">
        <v>122</v>
      </c>
      <c r="E71" s="111" t="s">
        <v>462</v>
      </c>
      <c r="F71" s="112">
        <v>198</v>
      </c>
    </row>
    <row r="72" spans="1:6" ht="19.5" customHeight="1">
      <c r="A72" s="102" t="s">
        <v>87</v>
      </c>
      <c r="B72" s="102" t="s">
        <v>84</v>
      </c>
      <c r="C72" s="102" t="s">
        <v>90</v>
      </c>
      <c r="D72" s="111" t="s">
        <v>122</v>
      </c>
      <c r="E72" s="111" t="s">
        <v>463</v>
      </c>
      <c r="F72" s="112">
        <v>66</v>
      </c>
    </row>
    <row r="73" spans="1:6" ht="19.5" customHeight="1">
      <c r="A73" s="102" t="s">
        <v>87</v>
      </c>
      <c r="B73" s="102" t="s">
        <v>84</v>
      </c>
      <c r="C73" s="102" t="s">
        <v>90</v>
      </c>
      <c r="D73" s="111" t="s">
        <v>122</v>
      </c>
      <c r="E73" s="111" t="s">
        <v>464</v>
      </c>
      <c r="F73" s="112">
        <v>113</v>
      </c>
    </row>
    <row r="74" spans="1:6" ht="19.5" customHeight="1">
      <c r="A74" s="102" t="s">
        <v>87</v>
      </c>
      <c r="B74" s="102" t="s">
        <v>84</v>
      </c>
      <c r="C74" s="102" t="s">
        <v>90</v>
      </c>
      <c r="D74" s="111" t="s">
        <v>122</v>
      </c>
      <c r="E74" s="111" t="s">
        <v>465</v>
      </c>
      <c r="F74" s="112">
        <v>20</v>
      </c>
    </row>
    <row r="75" spans="1:6" ht="19.5" customHeight="1">
      <c r="A75" s="102" t="s">
        <v>87</v>
      </c>
      <c r="B75" s="102" t="s">
        <v>84</v>
      </c>
      <c r="C75" s="102" t="s">
        <v>90</v>
      </c>
      <c r="D75" s="111" t="s">
        <v>122</v>
      </c>
      <c r="E75" s="111" t="s">
        <v>466</v>
      </c>
      <c r="F75" s="112">
        <v>20</v>
      </c>
    </row>
    <row r="76" spans="1:6" ht="19.5" customHeight="1">
      <c r="A76" s="102" t="s">
        <v>87</v>
      </c>
      <c r="B76" s="102" t="s">
        <v>84</v>
      </c>
      <c r="C76" s="102" t="s">
        <v>90</v>
      </c>
      <c r="D76" s="111" t="s">
        <v>122</v>
      </c>
      <c r="E76" s="111" t="s">
        <v>467</v>
      </c>
      <c r="F76" s="112">
        <v>34.08</v>
      </c>
    </row>
    <row r="77" spans="1:6" ht="19.5" customHeight="1">
      <c r="A77" s="102" t="s">
        <v>87</v>
      </c>
      <c r="B77" s="102" t="s">
        <v>84</v>
      </c>
      <c r="C77" s="102" t="s">
        <v>90</v>
      </c>
      <c r="D77" s="111" t="s">
        <v>122</v>
      </c>
      <c r="E77" s="111" t="s">
        <v>468</v>
      </c>
      <c r="F77" s="112">
        <v>50</v>
      </c>
    </row>
    <row r="78" spans="1:6" ht="19.5" customHeight="1">
      <c r="A78" s="102" t="s">
        <v>87</v>
      </c>
      <c r="B78" s="102" t="s">
        <v>84</v>
      </c>
      <c r="C78" s="102" t="s">
        <v>90</v>
      </c>
      <c r="D78" s="111" t="s">
        <v>122</v>
      </c>
      <c r="E78" s="111" t="s">
        <v>469</v>
      </c>
      <c r="F78" s="112">
        <v>15</v>
      </c>
    </row>
    <row r="79" spans="1:6" ht="19.5" customHeight="1">
      <c r="A79" s="102" t="s">
        <v>87</v>
      </c>
      <c r="B79" s="102" t="s">
        <v>84</v>
      </c>
      <c r="C79" s="102" t="s">
        <v>90</v>
      </c>
      <c r="D79" s="111" t="s">
        <v>122</v>
      </c>
      <c r="E79" s="111" t="s">
        <v>470</v>
      </c>
      <c r="F79" s="112">
        <v>8</v>
      </c>
    </row>
    <row r="80" spans="1:6" ht="19.5" customHeight="1">
      <c r="A80" s="102" t="s">
        <v>87</v>
      </c>
      <c r="B80" s="102" t="s">
        <v>84</v>
      </c>
      <c r="C80" s="102" t="s">
        <v>90</v>
      </c>
      <c r="D80" s="111" t="s">
        <v>122</v>
      </c>
      <c r="E80" s="111" t="s">
        <v>471</v>
      </c>
      <c r="F80" s="112">
        <v>8</v>
      </c>
    </row>
    <row r="81" spans="1:6" ht="19.5" customHeight="1">
      <c r="A81" s="102" t="s">
        <v>87</v>
      </c>
      <c r="B81" s="102" t="s">
        <v>84</v>
      </c>
      <c r="C81" s="102" t="s">
        <v>90</v>
      </c>
      <c r="D81" s="111" t="s">
        <v>122</v>
      </c>
      <c r="E81" s="111" t="s">
        <v>472</v>
      </c>
      <c r="F81" s="112">
        <v>61</v>
      </c>
    </row>
    <row r="82" spans="1:6" ht="19.5" customHeight="1">
      <c r="A82" s="102" t="s">
        <v>87</v>
      </c>
      <c r="B82" s="102" t="s">
        <v>84</v>
      </c>
      <c r="C82" s="102" t="s">
        <v>90</v>
      </c>
      <c r="D82" s="111" t="s">
        <v>122</v>
      </c>
      <c r="E82" s="111" t="s">
        <v>473</v>
      </c>
      <c r="F82" s="112">
        <v>13.92</v>
      </c>
    </row>
    <row r="83" spans="1:6" ht="19.5" customHeight="1">
      <c r="A83" s="102" t="s">
        <v>87</v>
      </c>
      <c r="B83" s="102" t="s">
        <v>84</v>
      </c>
      <c r="C83" s="102" t="s">
        <v>90</v>
      </c>
      <c r="D83" s="111" t="s">
        <v>122</v>
      </c>
      <c r="E83" s="111" t="s">
        <v>474</v>
      </c>
      <c r="F83" s="112">
        <v>40</v>
      </c>
    </row>
    <row r="84" spans="1:6" ht="19.5" customHeight="1">
      <c r="A84" s="102" t="s">
        <v>87</v>
      </c>
      <c r="B84" s="102" t="s">
        <v>84</v>
      </c>
      <c r="C84" s="102" t="s">
        <v>90</v>
      </c>
      <c r="D84" s="111" t="s">
        <v>122</v>
      </c>
      <c r="E84" s="111" t="s">
        <v>475</v>
      </c>
      <c r="F84" s="112">
        <v>20</v>
      </c>
    </row>
    <row r="85" spans="1:6" ht="19.5" customHeight="1">
      <c r="A85" s="102" t="s">
        <v>87</v>
      </c>
      <c r="B85" s="102" t="s">
        <v>84</v>
      </c>
      <c r="C85" s="102" t="s">
        <v>90</v>
      </c>
      <c r="D85" s="111" t="s">
        <v>122</v>
      </c>
      <c r="E85" s="111" t="s">
        <v>476</v>
      </c>
      <c r="F85" s="112">
        <v>83</v>
      </c>
    </row>
    <row r="86" spans="1:6" ht="19.5" customHeight="1">
      <c r="A86" s="102" t="s">
        <v>87</v>
      </c>
      <c r="B86" s="102" t="s">
        <v>84</v>
      </c>
      <c r="C86" s="102" t="s">
        <v>90</v>
      </c>
      <c r="D86" s="111" t="s">
        <v>122</v>
      </c>
      <c r="E86" s="111" t="s">
        <v>477</v>
      </c>
      <c r="F86" s="112">
        <v>30</v>
      </c>
    </row>
    <row r="87" spans="1:6" ht="19.5" customHeight="1">
      <c r="A87" s="102" t="s">
        <v>87</v>
      </c>
      <c r="B87" s="102" t="s">
        <v>84</v>
      </c>
      <c r="C87" s="102" t="s">
        <v>90</v>
      </c>
      <c r="D87" s="111" t="s">
        <v>122</v>
      </c>
      <c r="E87" s="111" t="s">
        <v>478</v>
      </c>
      <c r="F87" s="112">
        <v>4</v>
      </c>
    </row>
    <row r="88" spans="1:6" ht="19.5" customHeight="1">
      <c r="A88" s="102" t="s">
        <v>87</v>
      </c>
      <c r="B88" s="102" t="s">
        <v>84</v>
      </c>
      <c r="C88" s="102" t="s">
        <v>90</v>
      </c>
      <c r="D88" s="111" t="s">
        <v>122</v>
      </c>
      <c r="E88" s="111" t="s">
        <v>479</v>
      </c>
      <c r="F88" s="112">
        <v>63</v>
      </c>
    </row>
    <row r="89" spans="1:6" ht="19.5" customHeight="1">
      <c r="A89" s="102" t="s">
        <v>87</v>
      </c>
      <c r="B89" s="102" t="s">
        <v>84</v>
      </c>
      <c r="C89" s="102" t="s">
        <v>90</v>
      </c>
      <c r="D89" s="111" t="s">
        <v>122</v>
      </c>
      <c r="E89" s="111" t="s">
        <v>480</v>
      </c>
      <c r="F89" s="112">
        <v>42</v>
      </c>
    </row>
    <row r="90" spans="1:6" ht="19.5" customHeight="1">
      <c r="A90" s="102" t="s">
        <v>36</v>
      </c>
      <c r="B90" s="102" t="s">
        <v>36</v>
      </c>
      <c r="C90" s="102" t="s">
        <v>36</v>
      </c>
      <c r="D90" s="111" t="s">
        <v>36</v>
      </c>
      <c r="E90" s="111" t="s">
        <v>124</v>
      </c>
      <c r="F90" s="112">
        <v>30.51</v>
      </c>
    </row>
    <row r="91" spans="1:6" ht="19.5" customHeight="1">
      <c r="A91" s="102" t="s">
        <v>87</v>
      </c>
      <c r="B91" s="102" t="s">
        <v>94</v>
      </c>
      <c r="C91" s="102" t="s">
        <v>94</v>
      </c>
      <c r="D91" s="111" t="s">
        <v>122</v>
      </c>
      <c r="E91" s="111" t="s">
        <v>481</v>
      </c>
      <c r="F91" s="112">
        <v>30</v>
      </c>
    </row>
    <row r="92" spans="1:6" ht="19.5" customHeight="1">
      <c r="A92" s="102" t="s">
        <v>87</v>
      </c>
      <c r="B92" s="102" t="s">
        <v>94</v>
      </c>
      <c r="C92" s="102" t="s">
        <v>94</v>
      </c>
      <c r="D92" s="111" t="s">
        <v>122</v>
      </c>
      <c r="E92" s="111" t="s">
        <v>482</v>
      </c>
      <c r="F92" s="112">
        <v>0.51</v>
      </c>
    </row>
    <row r="93" spans="1:6" ht="19.5" customHeight="1">
      <c r="A93" s="102" t="s">
        <v>36</v>
      </c>
      <c r="B93" s="102" t="s">
        <v>36</v>
      </c>
      <c r="C93" s="102" t="s">
        <v>36</v>
      </c>
      <c r="D93" s="111" t="s">
        <v>36</v>
      </c>
      <c r="E93" s="111" t="s">
        <v>128</v>
      </c>
      <c r="F93" s="112">
        <v>453</v>
      </c>
    </row>
    <row r="94" spans="1:6" ht="19.5" customHeight="1">
      <c r="A94" s="102" t="s">
        <v>36</v>
      </c>
      <c r="B94" s="102" t="s">
        <v>36</v>
      </c>
      <c r="C94" s="102" t="s">
        <v>36</v>
      </c>
      <c r="D94" s="111" t="s">
        <v>36</v>
      </c>
      <c r="E94" s="111" t="s">
        <v>91</v>
      </c>
      <c r="F94" s="112">
        <v>423</v>
      </c>
    </row>
    <row r="95" spans="1:6" ht="19.5" customHeight="1">
      <c r="A95" s="102" t="s">
        <v>87</v>
      </c>
      <c r="B95" s="102" t="s">
        <v>84</v>
      </c>
      <c r="C95" s="102" t="s">
        <v>90</v>
      </c>
      <c r="D95" s="111" t="s">
        <v>129</v>
      </c>
      <c r="E95" s="111" t="s">
        <v>483</v>
      </c>
      <c r="F95" s="112">
        <v>70</v>
      </c>
    </row>
    <row r="96" spans="1:6" ht="19.5" customHeight="1">
      <c r="A96" s="102" t="s">
        <v>87</v>
      </c>
      <c r="B96" s="102" t="s">
        <v>84</v>
      </c>
      <c r="C96" s="102" t="s">
        <v>90</v>
      </c>
      <c r="D96" s="111" t="s">
        <v>129</v>
      </c>
      <c r="E96" s="111" t="s">
        <v>484</v>
      </c>
      <c r="F96" s="112">
        <v>10</v>
      </c>
    </row>
    <row r="97" spans="1:6" ht="19.5" customHeight="1">
      <c r="A97" s="102" t="s">
        <v>87</v>
      </c>
      <c r="B97" s="102" t="s">
        <v>84</v>
      </c>
      <c r="C97" s="102" t="s">
        <v>90</v>
      </c>
      <c r="D97" s="111" t="s">
        <v>129</v>
      </c>
      <c r="E97" s="111" t="s">
        <v>485</v>
      </c>
      <c r="F97" s="112">
        <v>55</v>
      </c>
    </row>
    <row r="98" spans="1:6" ht="19.5" customHeight="1">
      <c r="A98" s="102" t="s">
        <v>87</v>
      </c>
      <c r="B98" s="102" t="s">
        <v>84</v>
      </c>
      <c r="C98" s="102" t="s">
        <v>90</v>
      </c>
      <c r="D98" s="111" t="s">
        <v>129</v>
      </c>
      <c r="E98" s="111" t="s">
        <v>486</v>
      </c>
      <c r="F98" s="112">
        <v>100</v>
      </c>
    </row>
    <row r="99" spans="1:6" ht="19.5" customHeight="1">
      <c r="A99" s="102" t="s">
        <v>87</v>
      </c>
      <c r="B99" s="102" t="s">
        <v>84</v>
      </c>
      <c r="C99" s="102" t="s">
        <v>90</v>
      </c>
      <c r="D99" s="111" t="s">
        <v>129</v>
      </c>
      <c r="E99" s="111" t="s">
        <v>487</v>
      </c>
      <c r="F99" s="112">
        <v>10</v>
      </c>
    </row>
    <row r="100" spans="1:6" ht="19.5" customHeight="1">
      <c r="A100" s="102" t="s">
        <v>87</v>
      </c>
      <c r="B100" s="102" t="s">
        <v>84</v>
      </c>
      <c r="C100" s="102" t="s">
        <v>90</v>
      </c>
      <c r="D100" s="111" t="s">
        <v>129</v>
      </c>
      <c r="E100" s="111" t="s">
        <v>488</v>
      </c>
      <c r="F100" s="112">
        <v>15</v>
      </c>
    </row>
    <row r="101" spans="1:6" ht="19.5" customHeight="1">
      <c r="A101" s="102" t="s">
        <v>87</v>
      </c>
      <c r="B101" s="102" t="s">
        <v>84</v>
      </c>
      <c r="C101" s="102" t="s">
        <v>90</v>
      </c>
      <c r="D101" s="111" t="s">
        <v>129</v>
      </c>
      <c r="E101" s="111" t="s">
        <v>489</v>
      </c>
      <c r="F101" s="112">
        <v>7.5</v>
      </c>
    </row>
    <row r="102" spans="1:6" ht="19.5" customHeight="1">
      <c r="A102" s="102" t="s">
        <v>87</v>
      </c>
      <c r="B102" s="102" t="s">
        <v>84</v>
      </c>
      <c r="C102" s="102" t="s">
        <v>90</v>
      </c>
      <c r="D102" s="111" t="s">
        <v>129</v>
      </c>
      <c r="E102" s="111" t="s">
        <v>490</v>
      </c>
      <c r="F102" s="112">
        <v>5.5</v>
      </c>
    </row>
    <row r="103" spans="1:6" ht="19.5" customHeight="1">
      <c r="A103" s="102" t="s">
        <v>87</v>
      </c>
      <c r="B103" s="102" t="s">
        <v>84</v>
      </c>
      <c r="C103" s="102" t="s">
        <v>90</v>
      </c>
      <c r="D103" s="111" t="s">
        <v>129</v>
      </c>
      <c r="E103" s="111" t="s">
        <v>491</v>
      </c>
      <c r="F103" s="112">
        <v>7</v>
      </c>
    </row>
    <row r="104" spans="1:6" ht="19.5" customHeight="1">
      <c r="A104" s="102" t="s">
        <v>87</v>
      </c>
      <c r="B104" s="102" t="s">
        <v>84</v>
      </c>
      <c r="C104" s="102" t="s">
        <v>90</v>
      </c>
      <c r="D104" s="111" t="s">
        <v>129</v>
      </c>
      <c r="E104" s="111" t="s">
        <v>492</v>
      </c>
      <c r="F104" s="112">
        <v>10</v>
      </c>
    </row>
    <row r="105" spans="1:6" ht="19.5" customHeight="1">
      <c r="A105" s="102" t="s">
        <v>87</v>
      </c>
      <c r="B105" s="102" t="s">
        <v>84</v>
      </c>
      <c r="C105" s="102" t="s">
        <v>90</v>
      </c>
      <c r="D105" s="111" t="s">
        <v>129</v>
      </c>
      <c r="E105" s="111" t="s">
        <v>493</v>
      </c>
      <c r="F105" s="112">
        <v>7.5</v>
      </c>
    </row>
    <row r="106" spans="1:6" ht="19.5" customHeight="1">
      <c r="A106" s="102" t="s">
        <v>87</v>
      </c>
      <c r="B106" s="102" t="s">
        <v>84</v>
      </c>
      <c r="C106" s="102" t="s">
        <v>90</v>
      </c>
      <c r="D106" s="111" t="s">
        <v>129</v>
      </c>
      <c r="E106" s="111" t="s">
        <v>494</v>
      </c>
      <c r="F106" s="112">
        <v>15</v>
      </c>
    </row>
    <row r="107" spans="1:6" ht="19.5" customHeight="1">
      <c r="A107" s="102" t="s">
        <v>87</v>
      </c>
      <c r="B107" s="102" t="s">
        <v>84</v>
      </c>
      <c r="C107" s="102" t="s">
        <v>90</v>
      </c>
      <c r="D107" s="111" t="s">
        <v>129</v>
      </c>
      <c r="E107" s="111" t="s">
        <v>495</v>
      </c>
      <c r="F107" s="112">
        <v>7.5</v>
      </c>
    </row>
    <row r="108" spans="1:6" ht="19.5" customHeight="1">
      <c r="A108" s="102" t="s">
        <v>87</v>
      </c>
      <c r="B108" s="102" t="s">
        <v>84</v>
      </c>
      <c r="C108" s="102" t="s">
        <v>90</v>
      </c>
      <c r="D108" s="111" t="s">
        <v>129</v>
      </c>
      <c r="E108" s="111" t="s">
        <v>496</v>
      </c>
      <c r="F108" s="112">
        <v>15</v>
      </c>
    </row>
    <row r="109" spans="1:6" ht="19.5" customHeight="1">
      <c r="A109" s="102" t="s">
        <v>87</v>
      </c>
      <c r="B109" s="102" t="s">
        <v>84</v>
      </c>
      <c r="C109" s="102" t="s">
        <v>90</v>
      </c>
      <c r="D109" s="111" t="s">
        <v>129</v>
      </c>
      <c r="E109" s="111" t="s">
        <v>497</v>
      </c>
      <c r="F109" s="112">
        <v>7</v>
      </c>
    </row>
    <row r="110" spans="1:6" ht="19.5" customHeight="1">
      <c r="A110" s="102" t="s">
        <v>87</v>
      </c>
      <c r="B110" s="102" t="s">
        <v>84</v>
      </c>
      <c r="C110" s="102" t="s">
        <v>90</v>
      </c>
      <c r="D110" s="111" t="s">
        <v>129</v>
      </c>
      <c r="E110" s="111" t="s">
        <v>455</v>
      </c>
      <c r="F110" s="112">
        <v>35</v>
      </c>
    </row>
    <row r="111" spans="1:6" ht="19.5" customHeight="1">
      <c r="A111" s="102" t="s">
        <v>87</v>
      </c>
      <c r="B111" s="102" t="s">
        <v>84</v>
      </c>
      <c r="C111" s="102" t="s">
        <v>90</v>
      </c>
      <c r="D111" s="111" t="s">
        <v>129</v>
      </c>
      <c r="E111" s="111" t="s">
        <v>498</v>
      </c>
      <c r="F111" s="112">
        <v>2</v>
      </c>
    </row>
    <row r="112" spans="1:6" ht="19.5" customHeight="1">
      <c r="A112" s="102" t="s">
        <v>87</v>
      </c>
      <c r="B112" s="102" t="s">
        <v>84</v>
      </c>
      <c r="C112" s="102" t="s">
        <v>90</v>
      </c>
      <c r="D112" s="111" t="s">
        <v>129</v>
      </c>
      <c r="E112" s="111" t="s">
        <v>499</v>
      </c>
      <c r="F112" s="112">
        <v>5</v>
      </c>
    </row>
    <row r="113" spans="1:6" ht="19.5" customHeight="1">
      <c r="A113" s="102" t="s">
        <v>87</v>
      </c>
      <c r="B113" s="102" t="s">
        <v>84</v>
      </c>
      <c r="C113" s="102" t="s">
        <v>90</v>
      </c>
      <c r="D113" s="111" t="s">
        <v>129</v>
      </c>
      <c r="E113" s="111" t="s">
        <v>500</v>
      </c>
      <c r="F113" s="112">
        <v>12</v>
      </c>
    </row>
    <row r="114" spans="1:6" ht="19.5" customHeight="1">
      <c r="A114" s="102" t="s">
        <v>87</v>
      </c>
      <c r="B114" s="102" t="s">
        <v>84</v>
      </c>
      <c r="C114" s="102" t="s">
        <v>90</v>
      </c>
      <c r="D114" s="111" t="s">
        <v>129</v>
      </c>
      <c r="E114" s="111" t="s">
        <v>501</v>
      </c>
      <c r="F114" s="112">
        <v>5</v>
      </c>
    </row>
    <row r="115" spans="1:6" ht="19.5" customHeight="1">
      <c r="A115" s="102" t="s">
        <v>87</v>
      </c>
      <c r="B115" s="102" t="s">
        <v>84</v>
      </c>
      <c r="C115" s="102" t="s">
        <v>90</v>
      </c>
      <c r="D115" s="111" t="s">
        <v>129</v>
      </c>
      <c r="E115" s="111" t="s">
        <v>502</v>
      </c>
      <c r="F115" s="112">
        <v>5</v>
      </c>
    </row>
    <row r="116" spans="1:6" ht="19.5" customHeight="1">
      <c r="A116" s="102" t="s">
        <v>87</v>
      </c>
      <c r="B116" s="102" t="s">
        <v>84</v>
      </c>
      <c r="C116" s="102" t="s">
        <v>90</v>
      </c>
      <c r="D116" s="111" t="s">
        <v>129</v>
      </c>
      <c r="E116" s="111" t="s">
        <v>503</v>
      </c>
      <c r="F116" s="112">
        <v>5</v>
      </c>
    </row>
    <row r="117" spans="1:6" ht="19.5" customHeight="1">
      <c r="A117" s="102" t="s">
        <v>87</v>
      </c>
      <c r="B117" s="102" t="s">
        <v>84</v>
      </c>
      <c r="C117" s="102" t="s">
        <v>90</v>
      </c>
      <c r="D117" s="111" t="s">
        <v>129</v>
      </c>
      <c r="E117" s="111" t="s">
        <v>504</v>
      </c>
      <c r="F117" s="112">
        <v>5</v>
      </c>
    </row>
    <row r="118" spans="1:6" ht="19.5" customHeight="1">
      <c r="A118" s="102" t="s">
        <v>87</v>
      </c>
      <c r="B118" s="102" t="s">
        <v>84</v>
      </c>
      <c r="C118" s="102" t="s">
        <v>90</v>
      </c>
      <c r="D118" s="111" t="s">
        <v>129</v>
      </c>
      <c r="E118" s="111" t="s">
        <v>505</v>
      </c>
      <c r="F118" s="112">
        <v>7</v>
      </c>
    </row>
    <row r="119" spans="1:6" ht="19.5" customHeight="1">
      <c r="A119" s="102" t="s">
        <v>36</v>
      </c>
      <c r="B119" s="102" t="s">
        <v>36</v>
      </c>
      <c r="C119" s="102" t="s">
        <v>36</v>
      </c>
      <c r="D119" s="111" t="s">
        <v>36</v>
      </c>
      <c r="E119" s="111" t="s">
        <v>96</v>
      </c>
      <c r="F119" s="112">
        <v>30</v>
      </c>
    </row>
    <row r="120" spans="1:6" ht="19.5" customHeight="1">
      <c r="A120" s="102" t="s">
        <v>87</v>
      </c>
      <c r="B120" s="102" t="s">
        <v>92</v>
      </c>
      <c r="C120" s="102" t="s">
        <v>92</v>
      </c>
      <c r="D120" s="111" t="s">
        <v>129</v>
      </c>
      <c r="E120" s="111" t="s">
        <v>506</v>
      </c>
      <c r="F120" s="112">
        <v>30</v>
      </c>
    </row>
    <row r="121" spans="1:6" ht="19.5" customHeight="1">
      <c r="A121" s="102" t="s">
        <v>36</v>
      </c>
      <c r="B121" s="102" t="s">
        <v>36</v>
      </c>
      <c r="C121" s="102" t="s">
        <v>36</v>
      </c>
      <c r="D121" s="111" t="s">
        <v>36</v>
      </c>
      <c r="E121" s="111" t="s">
        <v>130</v>
      </c>
      <c r="F121" s="112">
        <v>429.13</v>
      </c>
    </row>
    <row r="122" spans="1:6" ht="19.5" customHeight="1">
      <c r="A122" s="102" t="s">
        <v>36</v>
      </c>
      <c r="B122" s="102" t="s">
        <v>36</v>
      </c>
      <c r="C122" s="102" t="s">
        <v>36</v>
      </c>
      <c r="D122" s="111" t="s">
        <v>36</v>
      </c>
      <c r="E122" s="111" t="s">
        <v>91</v>
      </c>
      <c r="F122" s="112">
        <v>409</v>
      </c>
    </row>
    <row r="123" spans="1:6" ht="19.5" customHeight="1">
      <c r="A123" s="102" t="s">
        <v>87</v>
      </c>
      <c r="B123" s="102" t="s">
        <v>84</v>
      </c>
      <c r="C123" s="102" t="s">
        <v>90</v>
      </c>
      <c r="D123" s="111" t="s">
        <v>131</v>
      </c>
      <c r="E123" s="111" t="s">
        <v>507</v>
      </c>
      <c r="F123" s="112">
        <v>70</v>
      </c>
    </row>
    <row r="124" spans="1:6" ht="19.5" customHeight="1">
      <c r="A124" s="102" t="s">
        <v>87</v>
      </c>
      <c r="B124" s="102" t="s">
        <v>84</v>
      </c>
      <c r="C124" s="102" t="s">
        <v>90</v>
      </c>
      <c r="D124" s="111" t="s">
        <v>131</v>
      </c>
      <c r="E124" s="111" t="s">
        <v>508</v>
      </c>
      <c r="F124" s="112">
        <v>31</v>
      </c>
    </row>
    <row r="125" spans="1:6" ht="19.5" customHeight="1">
      <c r="A125" s="102" t="s">
        <v>87</v>
      </c>
      <c r="B125" s="102" t="s">
        <v>84</v>
      </c>
      <c r="C125" s="102" t="s">
        <v>90</v>
      </c>
      <c r="D125" s="111" t="s">
        <v>131</v>
      </c>
      <c r="E125" s="111" t="s">
        <v>509</v>
      </c>
      <c r="F125" s="112">
        <v>56</v>
      </c>
    </row>
    <row r="126" spans="1:6" ht="19.5" customHeight="1">
      <c r="A126" s="102" t="s">
        <v>87</v>
      </c>
      <c r="B126" s="102" t="s">
        <v>84</v>
      </c>
      <c r="C126" s="102" t="s">
        <v>90</v>
      </c>
      <c r="D126" s="111" t="s">
        <v>131</v>
      </c>
      <c r="E126" s="111" t="s">
        <v>510</v>
      </c>
      <c r="F126" s="112">
        <v>68</v>
      </c>
    </row>
    <row r="127" spans="1:6" ht="19.5" customHeight="1">
      <c r="A127" s="102" t="s">
        <v>87</v>
      </c>
      <c r="B127" s="102" t="s">
        <v>84</v>
      </c>
      <c r="C127" s="102" t="s">
        <v>90</v>
      </c>
      <c r="D127" s="111" t="s">
        <v>131</v>
      </c>
      <c r="E127" s="111" t="s">
        <v>511</v>
      </c>
      <c r="F127" s="112">
        <v>27.5</v>
      </c>
    </row>
    <row r="128" spans="1:6" ht="19.5" customHeight="1">
      <c r="A128" s="102" t="s">
        <v>87</v>
      </c>
      <c r="B128" s="102" t="s">
        <v>84</v>
      </c>
      <c r="C128" s="102" t="s">
        <v>90</v>
      </c>
      <c r="D128" s="111" t="s">
        <v>131</v>
      </c>
      <c r="E128" s="111" t="s">
        <v>512</v>
      </c>
      <c r="F128" s="112">
        <v>9.5</v>
      </c>
    </row>
    <row r="129" spans="1:6" ht="19.5" customHeight="1">
      <c r="A129" s="102" t="s">
        <v>87</v>
      </c>
      <c r="B129" s="102" t="s">
        <v>84</v>
      </c>
      <c r="C129" s="102" t="s">
        <v>90</v>
      </c>
      <c r="D129" s="111" t="s">
        <v>131</v>
      </c>
      <c r="E129" s="111" t="s">
        <v>513</v>
      </c>
      <c r="F129" s="112">
        <v>44</v>
      </c>
    </row>
    <row r="130" spans="1:6" ht="19.5" customHeight="1">
      <c r="A130" s="102" t="s">
        <v>87</v>
      </c>
      <c r="B130" s="102" t="s">
        <v>84</v>
      </c>
      <c r="C130" s="102" t="s">
        <v>90</v>
      </c>
      <c r="D130" s="111" t="s">
        <v>131</v>
      </c>
      <c r="E130" s="111" t="s">
        <v>514</v>
      </c>
      <c r="F130" s="112">
        <v>13</v>
      </c>
    </row>
    <row r="131" spans="1:6" ht="19.5" customHeight="1">
      <c r="A131" s="102" t="s">
        <v>87</v>
      </c>
      <c r="B131" s="102" t="s">
        <v>84</v>
      </c>
      <c r="C131" s="102" t="s">
        <v>90</v>
      </c>
      <c r="D131" s="111" t="s">
        <v>131</v>
      </c>
      <c r="E131" s="111" t="s">
        <v>515</v>
      </c>
      <c r="F131" s="112">
        <v>43</v>
      </c>
    </row>
    <row r="132" spans="1:6" ht="19.5" customHeight="1">
      <c r="A132" s="102" t="s">
        <v>87</v>
      </c>
      <c r="B132" s="102" t="s">
        <v>84</v>
      </c>
      <c r="C132" s="102" t="s">
        <v>90</v>
      </c>
      <c r="D132" s="111" t="s">
        <v>131</v>
      </c>
      <c r="E132" s="111" t="s">
        <v>455</v>
      </c>
      <c r="F132" s="112">
        <v>25</v>
      </c>
    </row>
    <row r="133" spans="1:6" ht="19.5" customHeight="1">
      <c r="A133" s="102" t="s">
        <v>87</v>
      </c>
      <c r="B133" s="102" t="s">
        <v>84</v>
      </c>
      <c r="C133" s="102" t="s">
        <v>90</v>
      </c>
      <c r="D133" s="111" t="s">
        <v>131</v>
      </c>
      <c r="E133" s="111" t="s">
        <v>516</v>
      </c>
      <c r="F133" s="112">
        <v>16</v>
      </c>
    </row>
    <row r="134" spans="1:6" ht="19.5" customHeight="1">
      <c r="A134" s="102" t="s">
        <v>87</v>
      </c>
      <c r="B134" s="102" t="s">
        <v>84</v>
      </c>
      <c r="C134" s="102" t="s">
        <v>90</v>
      </c>
      <c r="D134" s="111" t="s">
        <v>131</v>
      </c>
      <c r="E134" s="111" t="s">
        <v>517</v>
      </c>
      <c r="F134" s="112">
        <v>6</v>
      </c>
    </row>
    <row r="135" spans="1:6" ht="19.5" customHeight="1">
      <c r="A135" s="102" t="s">
        <v>36</v>
      </c>
      <c r="B135" s="102" t="s">
        <v>36</v>
      </c>
      <c r="C135" s="102" t="s">
        <v>36</v>
      </c>
      <c r="D135" s="111" t="s">
        <v>36</v>
      </c>
      <c r="E135" s="111" t="s">
        <v>124</v>
      </c>
      <c r="F135" s="112">
        <v>0.13</v>
      </c>
    </row>
    <row r="136" spans="1:6" ht="19.5" customHeight="1">
      <c r="A136" s="102" t="s">
        <v>87</v>
      </c>
      <c r="B136" s="102" t="s">
        <v>94</v>
      </c>
      <c r="C136" s="102" t="s">
        <v>94</v>
      </c>
      <c r="D136" s="111" t="s">
        <v>131</v>
      </c>
      <c r="E136" s="111" t="s">
        <v>518</v>
      </c>
      <c r="F136" s="112">
        <v>0.13</v>
      </c>
    </row>
    <row r="137" spans="1:6" ht="19.5" customHeight="1">
      <c r="A137" s="102" t="s">
        <v>36</v>
      </c>
      <c r="B137" s="102" t="s">
        <v>36</v>
      </c>
      <c r="C137" s="102" t="s">
        <v>36</v>
      </c>
      <c r="D137" s="111" t="s">
        <v>36</v>
      </c>
      <c r="E137" s="111" t="s">
        <v>96</v>
      </c>
      <c r="F137" s="112">
        <v>20</v>
      </c>
    </row>
    <row r="138" spans="1:6" ht="19.5" customHeight="1">
      <c r="A138" s="102" t="s">
        <v>87</v>
      </c>
      <c r="B138" s="102" t="s">
        <v>92</v>
      </c>
      <c r="C138" s="102" t="s">
        <v>92</v>
      </c>
      <c r="D138" s="111" t="s">
        <v>131</v>
      </c>
      <c r="E138" s="111" t="s">
        <v>519</v>
      </c>
      <c r="F138" s="112">
        <v>15</v>
      </c>
    </row>
    <row r="139" spans="1:6" ht="19.5" customHeight="1">
      <c r="A139" s="102" t="s">
        <v>87</v>
      </c>
      <c r="B139" s="102" t="s">
        <v>92</v>
      </c>
      <c r="C139" s="102" t="s">
        <v>92</v>
      </c>
      <c r="D139" s="111" t="s">
        <v>131</v>
      </c>
      <c r="E139" s="111" t="s">
        <v>520</v>
      </c>
      <c r="F139" s="112">
        <v>5</v>
      </c>
    </row>
    <row r="140" spans="1:6" ht="19.5" customHeight="1">
      <c r="A140" s="102" t="s">
        <v>36</v>
      </c>
      <c r="B140" s="102" t="s">
        <v>36</v>
      </c>
      <c r="C140" s="102" t="s">
        <v>36</v>
      </c>
      <c r="D140" s="111" t="s">
        <v>36</v>
      </c>
      <c r="E140" s="111" t="s">
        <v>133</v>
      </c>
      <c r="F140" s="112">
        <v>697.96</v>
      </c>
    </row>
    <row r="141" spans="1:6" ht="19.5" customHeight="1">
      <c r="A141" s="102" t="s">
        <v>36</v>
      </c>
      <c r="B141" s="102" t="s">
        <v>36</v>
      </c>
      <c r="C141" s="102" t="s">
        <v>36</v>
      </c>
      <c r="D141" s="111" t="s">
        <v>36</v>
      </c>
      <c r="E141" s="111" t="s">
        <v>115</v>
      </c>
      <c r="F141" s="112">
        <v>15</v>
      </c>
    </row>
    <row r="142" spans="1:6" ht="19.5" customHeight="1">
      <c r="A142" s="102" t="s">
        <v>87</v>
      </c>
      <c r="B142" s="102" t="s">
        <v>90</v>
      </c>
      <c r="C142" s="102" t="s">
        <v>101</v>
      </c>
      <c r="D142" s="111" t="s">
        <v>134</v>
      </c>
      <c r="E142" s="111" t="s">
        <v>521</v>
      </c>
      <c r="F142" s="112">
        <v>15</v>
      </c>
    </row>
    <row r="143" spans="1:6" ht="19.5" customHeight="1">
      <c r="A143" s="102" t="s">
        <v>36</v>
      </c>
      <c r="B143" s="102" t="s">
        <v>36</v>
      </c>
      <c r="C143" s="102" t="s">
        <v>36</v>
      </c>
      <c r="D143" s="111" t="s">
        <v>36</v>
      </c>
      <c r="E143" s="111" t="s">
        <v>91</v>
      </c>
      <c r="F143" s="112">
        <v>572.46</v>
      </c>
    </row>
    <row r="144" spans="1:6" ht="19.5" customHeight="1">
      <c r="A144" s="102" t="s">
        <v>87</v>
      </c>
      <c r="B144" s="102" t="s">
        <v>84</v>
      </c>
      <c r="C144" s="102" t="s">
        <v>90</v>
      </c>
      <c r="D144" s="111" t="s">
        <v>134</v>
      </c>
      <c r="E144" s="111" t="s">
        <v>522</v>
      </c>
      <c r="F144" s="112">
        <v>20</v>
      </c>
    </row>
    <row r="145" spans="1:6" ht="19.5" customHeight="1">
      <c r="A145" s="102" t="s">
        <v>87</v>
      </c>
      <c r="B145" s="102" t="s">
        <v>84</v>
      </c>
      <c r="C145" s="102" t="s">
        <v>90</v>
      </c>
      <c r="D145" s="111" t="s">
        <v>134</v>
      </c>
      <c r="E145" s="111" t="s">
        <v>523</v>
      </c>
      <c r="F145" s="112">
        <v>10</v>
      </c>
    </row>
    <row r="146" spans="1:6" ht="19.5" customHeight="1">
      <c r="A146" s="102" t="s">
        <v>87</v>
      </c>
      <c r="B146" s="102" t="s">
        <v>84</v>
      </c>
      <c r="C146" s="102" t="s">
        <v>90</v>
      </c>
      <c r="D146" s="111" t="s">
        <v>134</v>
      </c>
      <c r="E146" s="111" t="s">
        <v>524</v>
      </c>
      <c r="F146" s="112">
        <v>24</v>
      </c>
    </row>
    <row r="147" spans="1:6" ht="19.5" customHeight="1">
      <c r="A147" s="102" t="s">
        <v>87</v>
      </c>
      <c r="B147" s="102" t="s">
        <v>84</v>
      </c>
      <c r="C147" s="102" t="s">
        <v>90</v>
      </c>
      <c r="D147" s="111" t="s">
        <v>134</v>
      </c>
      <c r="E147" s="111" t="s">
        <v>525</v>
      </c>
      <c r="F147" s="112">
        <v>25</v>
      </c>
    </row>
    <row r="148" spans="1:6" ht="19.5" customHeight="1">
      <c r="A148" s="102" t="s">
        <v>87</v>
      </c>
      <c r="B148" s="102" t="s">
        <v>84</v>
      </c>
      <c r="C148" s="102" t="s">
        <v>90</v>
      </c>
      <c r="D148" s="111" t="s">
        <v>134</v>
      </c>
      <c r="E148" s="111" t="s">
        <v>526</v>
      </c>
      <c r="F148" s="112">
        <v>10</v>
      </c>
    </row>
    <row r="149" spans="1:6" ht="19.5" customHeight="1">
      <c r="A149" s="102" t="s">
        <v>87</v>
      </c>
      <c r="B149" s="102" t="s">
        <v>84</v>
      </c>
      <c r="C149" s="102" t="s">
        <v>90</v>
      </c>
      <c r="D149" s="111" t="s">
        <v>134</v>
      </c>
      <c r="E149" s="111" t="s">
        <v>527</v>
      </c>
      <c r="F149" s="112">
        <v>7</v>
      </c>
    </row>
    <row r="150" spans="1:6" ht="19.5" customHeight="1">
      <c r="A150" s="102" t="s">
        <v>87</v>
      </c>
      <c r="B150" s="102" t="s">
        <v>84</v>
      </c>
      <c r="C150" s="102" t="s">
        <v>90</v>
      </c>
      <c r="D150" s="111" t="s">
        <v>134</v>
      </c>
      <c r="E150" s="111" t="s">
        <v>528</v>
      </c>
      <c r="F150" s="112">
        <v>8</v>
      </c>
    </row>
    <row r="151" spans="1:6" ht="19.5" customHeight="1">
      <c r="A151" s="102" t="s">
        <v>87</v>
      </c>
      <c r="B151" s="102" t="s">
        <v>84</v>
      </c>
      <c r="C151" s="102" t="s">
        <v>90</v>
      </c>
      <c r="D151" s="111" t="s">
        <v>134</v>
      </c>
      <c r="E151" s="111" t="s">
        <v>529</v>
      </c>
      <c r="F151" s="112">
        <v>30</v>
      </c>
    </row>
    <row r="152" spans="1:6" ht="19.5" customHeight="1">
      <c r="A152" s="102" t="s">
        <v>87</v>
      </c>
      <c r="B152" s="102" t="s">
        <v>84</v>
      </c>
      <c r="C152" s="102" t="s">
        <v>90</v>
      </c>
      <c r="D152" s="111" t="s">
        <v>134</v>
      </c>
      <c r="E152" s="111" t="s">
        <v>530</v>
      </c>
      <c r="F152" s="112">
        <v>35</v>
      </c>
    </row>
    <row r="153" spans="1:6" ht="19.5" customHeight="1">
      <c r="A153" s="102" t="s">
        <v>87</v>
      </c>
      <c r="B153" s="102" t="s">
        <v>84</v>
      </c>
      <c r="C153" s="102" t="s">
        <v>90</v>
      </c>
      <c r="D153" s="111" t="s">
        <v>134</v>
      </c>
      <c r="E153" s="111" t="s">
        <v>531</v>
      </c>
      <c r="F153" s="112">
        <v>5.72</v>
      </c>
    </row>
    <row r="154" spans="1:6" ht="19.5" customHeight="1">
      <c r="A154" s="102" t="s">
        <v>87</v>
      </c>
      <c r="B154" s="102" t="s">
        <v>84</v>
      </c>
      <c r="C154" s="102" t="s">
        <v>90</v>
      </c>
      <c r="D154" s="111" t="s">
        <v>134</v>
      </c>
      <c r="E154" s="111" t="s">
        <v>532</v>
      </c>
      <c r="F154" s="112">
        <v>74</v>
      </c>
    </row>
    <row r="155" spans="1:6" ht="19.5" customHeight="1">
      <c r="A155" s="102" t="s">
        <v>87</v>
      </c>
      <c r="B155" s="102" t="s">
        <v>84</v>
      </c>
      <c r="C155" s="102" t="s">
        <v>90</v>
      </c>
      <c r="D155" s="111" t="s">
        <v>134</v>
      </c>
      <c r="E155" s="111" t="s">
        <v>533</v>
      </c>
      <c r="F155" s="112">
        <v>98.5</v>
      </c>
    </row>
    <row r="156" spans="1:6" ht="19.5" customHeight="1">
      <c r="A156" s="102" t="s">
        <v>87</v>
      </c>
      <c r="B156" s="102" t="s">
        <v>84</v>
      </c>
      <c r="C156" s="102" t="s">
        <v>90</v>
      </c>
      <c r="D156" s="111" t="s">
        <v>134</v>
      </c>
      <c r="E156" s="111" t="s">
        <v>534</v>
      </c>
      <c r="F156" s="112">
        <v>97.24</v>
      </c>
    </row>
    <row r="157" spans="1:6" ht="19.5" customHeight="1">
      <c r="A157" s="102" t="s">
        <v>87</v>
      </c>
      <c r="B157" s="102" t="s">
        <v>84</v>
      </c>
      <c r="C157" s="102" t="s">
        <v>90</v>
      </c>
      <c r="D157" s="111" t="s">
        <v>134</v>
      </c>
      <c r="E157" s="111" t="s">
        <v>455</v>
      </c>
      <c r="F157" s="112">
        <v>30</v>
      </c>
    </row>
    <row r="158" spans="1:6" ht="19.5" customHeight="1">
      <c r="A158" s="102" t="s">
        <v>87</v>
      </c>
      <c r="B158" s="102" t="s">
        <v>84</v>
      </c>
      <c r="C158" s="102" t="s">
        <v>90</v>
      </c>
      <c r="D158" s="111" t="s">
        <v>134</v>
      </c>
      <c r="E158" s="111" t="s">
        <v>535</v>
      </c>
      <c r="F158" s="112">
        <v>2</v>
      </c>
    </row>
    <row r="159" spans="1:6" ht="19.5" customHeight="1">
      <c r="A159" s="102" t="s">
        <v>87</v>
      </c>
      <c r="B159" s="102" t="s">
        <v>84</v>
      </c>
      <c r="C159" s="102" t="s">
        <v>90</v>
      </c>
      <c r="D159" s="111" t="s">
        <v>134</v>
      </c>
      <c r="E159" s="111" t="s">
        <v>536</v>
      </c>
      <c r="F159" s="112">
        <v>61</v>
      </c>
    </row>
    <row r="160" spans="1:6" ht="19.5" customHeight="1">
      <c r="A160" s="102" t="s">
        <v>87</v>
      </c>
      <c r="B160" s="102" t="s">
        <v>84</v>
      </c>
      <c r="C160" s="102" t="s">
        <v>90</v>
      </c>
      <c r="D160" s="111" t="s">
        <v>134</v>
      </c>
      <c r="E160" s="111" t="s">
        <v>537</v>
      </c>
      <c r="F160" s="112">
        <v>35</v>
      </c>
    </row>
    <row r="161" spans="1:6" ht="19.5" customHeight="1">
      <c r="A161" s="102" t="s">
        <v>36</v>
      </c>
      <c r="B161" s="102" t="s">
        <v>36</v>
      </c>
      <c r="C161" s="102" t="s">
        <v>36</v>
      </c>
      <c r="D161" s="111" t="s">
        <v>36</v>
      </c>
      <c r="E161" s="111" t="s">
        <v>124</v>
      </c>
      <c r="F161" s="112">
        <v>30.5</v>
      </c>
    </row>
    <row r="162" spans="1:6" ht="19.5" customHeight="1">
      <c r="A162" s="102" t="s">
        <v>87</v>
      </c>
      <c r="B162" s="102" t="s">
        <v>94</v>
      </c>
      <c r="C162" s="102" t="s">
        <v>94</v>
      </c>
      <c r="D162" s="111" t="s">
        <v>134</v>
      </c>
      <c r="E162" s="111" t="s">
        <v>538</v>
      </c>
      <c r="F162" s="112">
        <v>30</v>
      </c>
    </row>
    <row r="163" spans="1:6" ht="19.5" customHeight="1">
      <c r="A163" s="102" t="s">
        <v>87</v>
      </c>
      <c r="B163" s="102" t="s">
        <v>94</v>
      </c>
      <c r="C163" s="102" t="s">
        <v>94</v>
      </c>
      <c r="D163" s="111" t="s">
        <v>134</v>
      </c>
      <c r="E163" s="111" t="s">
        <v>539</v>
      </c>
      <c r="F163" s="112">
        <v>0.5</v>
      </c>
    </row>
    <row r="164" spans="1:6" ht="19.5" customHeight="1">
      <c r="A164" s="102" t="s">
        <v>36</v>
      </c>
      <c r="B164" s="102" t="s">
        <v>36</v>
      </c>
      <c r="C164" s="102" t="s">
        <v>36</v>
      </c>
      <c r="D164" s="111" t="s">
        <v>36</v>
      </c>
      <c r="E164" s="111" t="s">
        <v>117</v>
      </c>
      <c r="F164" s="112">
        <v>60</v>
      </c>
    </row>
    <row r="165" spans="1:6" ht="19.5" customHeight="1">
      <c r="A165" s="102" t="s">
        <v>87</v>
      </c>
      <c r="B165" s="102" t="s">
        <v>116</v>
      </c>
      <c r="C165" s="102" t="s">
        <v>90</v>
      </c>
      <c r="D165" s="111" t="s">
        <v>134</v>
      </c>
      <c r="E165" s="111" t="s">
        <v>540</v>
      </c>
      <c r="F165" s="112">
        <v>20</v>
      </c>
    </row>
    <row r="166" spans="1:6" ht="19.5" customHeight="1">
      <c r="A166" s="102" t="s">
        <v>87</v>
      </c>
      <c r="B166" s="102" t="s">
        <v>116</v>
      </c>
      <c r="C166" s="102" t="s">
        <v>90</v>
      </c>
      <c r="D166" s="111" t="s">
        <v>134</v>
      </c>
      <c r="E166" s="111" t="s">
        <v>541</v>
      </c>
      <c r="F166" s="112">
        <v>40</v>
      </c>
    </row>
    <row r="167" spans="1:6" ht="19.5" customHeight="1">
      <c r="A167" s="102" t="s">
        <v>36</v>
      </c>
      <c r="B167" s="102" t="s">
        <v>36</v>
      </c>
      <c r="C167" s="102" t="s">
        <v>36</v>
      </c>
      <c r="D167" s="111" t="s">
        <v>36</v>
      </c>
      <c r="E167" s="111" t="s">
        <v>96</v>
      </c>
      <c r="F167" s="112">
        <v>20</v>
      </c>
    </row>
    <row r="168" spans="1:6" ht="19.5" customHeight="1">
      <c r="A168" s="102" t="s">
        <v>87</v>
      </c>
      <c r="B168" s="102" t="s">
        <v>92</v>
      </c>
      <c r="C168" s="102" t="s">
        <v>92</v>
      </c>
      <c r="D168" s="111" t="s">
        <v>134</v>
      </c>
      <c r="E168" s="111" t="s">
        <v>542</v>
      </c>
      <c r="F168" s="112">
        <v>20</v>
      </c>
    </row>
    <row r="169" spans="1:6" ht="19.5" customHeight="1">
      <c r="A169" s="102" t="s">
        <v>36</v>
      </c>
      <c r="B169" s="102" t="s">
        <v>36</v>
      </c>
      <c r="C169" s="102" t="s">
        <v>36</v>
      </c>
      <c r="D169" s="111" t="s">
        <v>36</v>
      </c>
      <c r="E169" s="111" t="s">
        <v>135</v>
      </c>
      <c r="F169" s="112">
        <v>822.59</v>
      </c>
    </row>
    <row r="170" spans="1:6" ht="19.5" customHeight="1">
      <c r="A170" s="102" t="s">
        <v>36</v>
      </c>
      <c r="B170" s="102" t="s">
        <v>36</v>
      </c>
      <c r="C170" s="102" t="s">
        <v>36</v>
      </c>
      <c r="D170" s="111" t="s">
        <v>36</v>
      </c>
      <c r="E170" s="111" t="s">
        <v>91</v>
      </c>
      <c r="F170" s="112">
        <v>682.29</v>
      </c>
    </row>
    <row r="171" spans="1:6" ht="19.5" customHeight="1">
      <c r="A171" s="102" t="s">
        <v>87</v>
      </c>
      <c r="B171" s="102" t="s">
        <v>84</v>
      </c>
      <c r="C171" s="102" t="s">
        <v>90</v>
      </c>
      <c r="D171" s="111" t="s">
        <v>136</v>
      </c>
      <c r="E171" s="111" t="s">
        <v>543</v>
      </c>
      <c r="F171" s="112">
        <v>20</v>
      </c>
    </row>
    <row r="172" spans="1:6" ht="19.5" customHeight="1">
      <c r="A172" s="102" t="s">
        <v>87</v>
      </c>
      <c r="B172" s="102" t="s">
        <v>84</v>
      </c>
      <c r="C172" s="102" t="s">
        <v>90</v>
      </c>
      <c r="D172" s="111" t="s">
        <v>136</v>
      </c>
      <c r="E172" s="111" t="s">
        <v>544</v>
      </c>
      <c r="F172" s="112">
        <v>45</v>
      </c>
    </row>
    <row r="173" spans="1:6" ht="19.5" customHeight="1">
      <c r="A173" s="102" t="s">
        <v>87</v>
      </c>
      <c r="B173" s="102" t="s">
        <v>84</v>
      </c>
      <c r="C173" s="102" t="s">
        <v>90</v>
      </c>
      <c r="D173" s="111" t="s">
        <v>136</v>
      </c>
      <c r="E173" s="111" t="s">
        <v>545</v>
      </c>
      <c r="F173" s="112">
        <v>100</v>
      </c>
    </row>
    <row r="174" spans="1:6" ht="19.5" customHeight="1">
      <c r="A174" s="102" t="s">
        <v>87</v>
      </c>
      <c r="B174" s="102" t="s">
        <v>84</v>
      </c>
      <c r="C174" s="102" t="s">
        <v>90</v>
      </c>
      <c r="D174" s="111" t="s">
        <v>136</v>
      </c>
      <c r="E174" s="111" t="s">
        <v>546</v>
      </c>
      <c r="F174" s="112">
        <v>80.3</v>
      </c>
    </row>
    <row r="175" spans="1:6" ht="19.5" customHeight="1">
      <c r="A175" s="102" t="s">
        <v>87</v>
      </c>
      <c r="B175" s="102" t="s">
        <v>84</v>
      </c>
      <c r="C175" s="102" t="s">
        <v>90</v>
      </c>
      <c r="D175" s="111" t="s">
        <v>136</v>
      </c>
      <c r="E175" s="111" t="s">
        <v>547</v>
      </c>
      <c r="F175" s="112">
        <v>90.24</v>
      </c>
    </row>
    <row r="176" spans="1:6" ht="19.5" customHeight="1">
      <c r="A176" s="102" t="s">
        <v>87</v>
      </c>
      <c r="B176" s="102" t="s">
        <v>84</v>
      </c>
      <c r="C176" s="102" t="s">
        <v>90</v>
      </c>
      <c r="D176" s="111" t="s">
        <v>136</v>
      </c>
      <c r="E176" s="111" t="s">
        <v>548</v>
      </c>
      <c r="F176" s="112">
        <v>167.75</v>
      </c>
    </row>
    <row r="177" spans="1:6" ht="19.5" customHeight="1">
      <c r="A177" s="102" t="s">
        <v>87</v>
      </c>
      <c r="B177" s="102" t="s">
        <v>84</v>
      </c>
      <c r="C177" s="102" t="s">
        <v>90</v>
      </c>
      <c r="D177" s="111" t="s">
        <v>136</v>
      </c>
      <c r="E177" s="111" t="s">
        <v>549</v>
      </c>
      <c r="F177" s="112">
        <v>66</v>
      </c>
    </row>
    <row r="178" spans="1:6" ht="19.5" customHeight="1">
      <c r="A178" s="102" t="s">
        <v>87</v>
      </c>
      <c r="B178" s="102" t="s">
        <v>84</v>
      </c>
      <c r="C178" s="102" t="s">
        <v>90</v>
      </c>
      <c r="D178" s="111" t="s">
        <v>136</v>
      </c>
      <c r="E178" s="111" t="s">
        <v>550</v>
      </c>
      <c r="F178" s="112">
        <v>20</v>
      </c>
    </row>
    <row r="179" spans="1:6" ht="19.5" customHeight="1">
      <c r="A179" s="102" t="s">
        <v>87</v>
      </c>
      <c r="B179" s="102" t="s">
        <v>84</v>
      </c>
      <c r="C179" s="102" t="s">
        <v>90</v>
      </c>
      <c r="D179" s="111" t="s">
        <v>136</v>
      </c>
      <c r="E179" s="111" t="s">
        <v>551</v>
      </c>
      <c r="F179" s="112">
        <v>10</v>
      </c>
    </row>
    <row r="180" spans="1:6" ht="19.5" customHeight="1">
      <c r="A180" s="102" t="s">
        <v>87</v>
      </c>
      <c r="B180" s="102" t="s">
        <v>84</v>
      </c>
      <c r="C180" s="102" t="s">
        <v>90</v>
      </c>
      <c r="D180" s="111" t="s">
        <v>136</v>
      </c>
      <c r="E180" s="111" t="s">
        <v>552</v>
      </c>
      <c r="F180" s="112">
        <v>2</v>
      </c>
    </row>
    <row r="181" spans="1:6" ht="19.5" customHeight="1">
      <c r="A181" s="102" t="s">
        <v>87</v>
      </c>
      <c r="B181" s="102" t="s">
        <v>84</v>
      </c>
      <c r="C181" s="102" t="s">
        <v>90</v>
      </c>
      <c r="D181" s="111" t="s">
        <v>136</v>
      </c>
      <c r="E181" s="111" t="s">
        <v>553</v>
      </c>
      <c r="F181" s="112">
        <v>4</v>
      </c>
    </row>
    <row r="182" spans="1:6" ht="19.5" customHeight="1">
      <c r="A182" s="102" t="s">
        <v>87</v>
      </c>
      <c r="B182" s="102" t="s">
        <v>84</v>
      </c>
      <c r="C182" s="102" t="s">
        <v>90</v>
      </c>
      <c r="D182" s="111" t="s">
        <v>136</v>
      </c>
      <c r="E182" s="111" t="s">
        <v>554</v>
      </c>
      <c r="F182" s="112">
        <v>57</v>
      </c>
    </row>
    <row r="183" spans="1:6" ht="19.5" customHeight="1">
      <c r="A183" s="102" t="s">
        <v>87</v>
      </c>
      <c r="B183" s="102" t="s">
        <v>84</v>
      </c>
      <c r="C183" s="102" t="s">
        <v>90</v>
      </c>
      <c r="D183" s="111" t="s">
        <v>136</v>
      </c>
      <c r="E183" s="111" t="s">
        <v>555</v>
      </c>
      <c r="F183" s="112">
        <v>20</v>
      </c>
    </row>
    <row r="184" spans="1:6" ht="19.5" customHeight="1">
      <c r="A184" s="102" t="s">
        <v>36</v>
      </c>
      <c r="B184" s="102" t="s">
        <v>36</v>
      </c>
      <c r="C184" s="102" t="s">
        <v>36</v>
      </c>
      <c r="D184" s="111" t="s">
        <v>36</v>
      </c>
      <c r="E184" s="111" t="s">
        <v>124</v>
      </c>
      <c r="F184" s="112">
        <v>0.3</v>
      </c>
    </row>
    <row r="185" spans="1:6" ht="19.5" customHeight="1">
      <c r="A185" s="102" t="s">
        <v>87</v>
      </c>
      <c r="B185" s="102" t="s">
        <v>94</v>
      </c>
      <c r="C185" s="102" t="s">
        <v>94</v>
      </c>
      <c r="D185" s="111" t="s">
        <v>136</v>
      </c>
      <c r="E185" s="111" t="s">
        <v>518</v>
      </c>
      <c r="F185" s="112">
        <v>0.3</v>
      </c>
    </row>
    <row r="186" spans="1:6" ht="19.5" customHeight="1">
      <c r="A186" s="102" t="s">
        <v>36</v>
      </c>
      <c r="B186" s="102" t="s">
        <v>36</v>
      </c>
      <c r="C186" s="102" t="s">
        <v>36</v>
      </c>
      <c r="D186" s="111" t="s">
        <v>36</v>
      </c>
      <c r="E186" s="111" t="s">
        <v>117</v>
      </c>
      <c r="F186" s="112">
        <v>140</v>
      </c>
    </row>
    <row r="187" spans="1:6" ht="19.5" customHeight="1">
      <c r="A187" s="102" t="s">
        <v>87</v>
      </c>
      <c r="B187" s="102" t="s">
        <v>116</v>
      </c>
      <c r="C187" s="102" t="s">
        <v>90</v>
      </c>
      <c r="D187" s="111" t="s">
        <v>136</v>
      </c>
      <c r="E187" s="111" t="s">
        <v>556</v>
      </c>
      <c r="F187" s="112">
        <v>50</v>
      </c>
    </row>
    <row r="188" spans="1:6" ht="19.5" customHeight="1">
      <c r="A188" s="102" t="s">
        <v>87</v>
      </c>
      <c r="B188" s="102" t="s">
        <v>116</v>
      </c>
      <c r="C188" s="102" t="s">
        <v>90</v>
      </c>
      <c r="D188" s="111" t="s">
        <v>136</v>
      </c>
      <c r="E188" s="111" t="s">
        <v>557</v>
      </c>
      <c r="F188" s="112">
        <v>50</v>
      </c>
    </row>
    <row r="189" spans="1:6" ht="19.5" customHeight="1">
      <c r="A189" s="102" t="s">
        <v>87</v>
      </c>
      <c r="B189" s="102" t="s">
        <v>116</v>
      </c>
      <c r="C189" s="102" t="s">
        <v>90</v>
      </c>
      <c r="D189" s="111" t="s">
        <v>136</v>
      </c>
      <c r="E189" s="111" t="s">
        <v>558</v>
      </c>
      <c r="F189" s="112">
        <v>40</v>
      </c>
    </row>
    <row r="190" spans="1:6" ht="19.5" customHeight="1">
      <c r="A190" s="102" t="s">
        <v>36</v>
      </c>
      <c r="B190" s="102" t="s">
        <v>36</v>
      </c>
      <c r="C190" s="102" t="s">
        <v>36</v>
      </c>
      <c r="D190" s="111" t="s">
        <v>36</v>
      </c>
      <c r="E190" s="111" t="s">
        <v>137</v>
      </c>
      <c r="F190" s="112">
        <v>962.83</v>
      </c>
    </row>
    <row r="191" spans="1:6" ht="19.5" customHeight="1">
      <c r="A191" s="102" t="s">
        <v>36</v>
      </c>
      <c r="B191" s="102" t="s">
        <v>36</v>
      </c>
      <c r="C191" s="102" t="s">
        <v>36</v>
      </c>
      <c r="D191" s="111" t="s">
        <v>36</v>
      </c>
      <c r="E191" s="111" t="s">
        <v>115</v>
      </c>
      <c r="F191" s="112">
        <v>15</v>
      </c>
    </row>
    <row r="192" spans="1:6" ht="19.5" customHeight="1">
      <c r="A192" s="102" t="s">
        <v>87</v>
      </c>
      <c r="B192" s="102" t="s">
        <v>90</v>
      </c>
      <c r="C192" s="102" t="s">
        <v>101</v>
      </c>
      <c r="D192" s="111" t="s">
        <v>138</v>
      </c>
      <c r="E192" s="111" t="s">
        <v>559</v>
      </c>
      <c r="F192" s="112">
        <v>15</v>
      </c>
    </row>
    <row r="193" spans="1:6" ht="19.5" customHeight="1">
      <c r="A193" s="102" t="s">
        <v>36</v>
      </c>
      <c r="B193" s="102" t="s">
        <v>36</v>
      </c>
      <c r="C193" s="102" t="s">
        <v>36</v>
      </c>
      <c r="D193" s="111" t="s">
        <v>36</v>
      </c>
      <c r="E193" s="111" t="s">
        <v>91</v>
      </c>
      <c r="F193" s="112">
        <v>787.74</v>
      </c>
    </row>
    <row r="194" spans="1:6" ht="19.5" customHeight="1">
      <c r="A194" s="102" t="s">
        <v>87</v>
      </c>
      <c r="B194" s="102" t="s">
        <v>84</v>
      </c>
      <c r="C194" s="102" t="s">
        <v>90</v>
      </c>
      <c r="D194" s="111" t="s">
        <v>138</v>
      </c>
      <c r="E194" s="111" t="s">
        <v>560</v>
      </c>
      <c r="F194" s="112">
        <v>40</v>
      </c>
    </row>
    <row r="195" spans="1:6" ht="19.5" customHeight="1">
      <c r="A195" s="102" t="s">
        <v>87</v>
      </c>
      <c r="B195" s="102" t="s">
        <v>84</v>
      </c>
      <c r="C195" s="102" t="s">
        <v>90</v>
      </c>
      <c r="D195" s="111" t="s">
        <v>138</v>
      </c>
      <c r="E195" s="111" t="s">
        <v>561</v>
      </c>
      <c r="F195" s="112">
        <v>98</v>
      </c>
    </row>
    <row r="196" spans="1:6" ht="19.5" customHeight="1">
      <c r="A196" s="102" t="s">
        <v>87</v>
      </c>
      <c r="B196" s="102" t="s">
        <v>84</v>
      </c>
      <c r="C196" s="102" t="s">
        <v>90</v>
      </c>
      <c r="D196" s="111" t="s">
        <v>138</v>
      </c>
      <c r="E196" s="111" t="s">
        <v>562</v>
      </c>
      <c r="F196" s="112">
        <v>56</v>
      </c>
    </row>
    <row r="197" spans="1:6" ht="19.5" customHeight="1">
      <c r="A197" s="102" t="s">
        <v>87</v>
      </c>
      <c r="B197" s="102" t="s">
        <v>84</v>
      </c>
      <c r="C197" s="102" t="s">
        <v>90</v>
      </c>
      <c r="D197" s="111" t="s">
        <v>138</v>
      </c>
      <c r="E197" s="111" t="s">
        <v>563</v>
      </c>
      <c r="F197" s="112">
        <v>45</v>
      </c>
    </row>
    <row r="198" spans="1:6" ht="19.5" customHeight="1">
      <c r="A198" s="102" t="s">
        <v>87</v>
      </c>
      <c r="B198" s="102" t="s">
        <v>84</v>
      </c>
      <c r="C198" s="102" t="s">
        <v>90</v>
      </c>
      <c r="D198" s="111" t="s">
        <v>138</v>
      </c>
      <c r="E198" s="111" t="s">
        <v>564</v>
      </c>
      <c r="F198" s="112">
        <v>53</v>
      </c>
    </row>
    <row r="199" spans="1:6" ht="19.5" customHeight="1">
      <c r="A199" s="102" t="s">
        <v>87</v>
      </c>
      <c r="B199" s="102" t="s">
        <v>84</v>
      </c>
      <c r="C199" s="102" t="s">
        <v>90</v>
      </c>
      <c r="D199" s="111" t="s">
        <v>138</v>
      </c>
      <c r="E199" s="111" t="s">
        <v>565</v>
      </c>
      <c r="F199" s="112">
        <v>419.74</v>
      </c>
    </row>
    <row r="200" spans="1:6" ht="19.5" customHeight="1">
      <c r="A200" s="102" t="s">
        <v>87</v>
      </c>
      <c r="B200" s="102" t="s">
        <v>84</v>
      </c>
      <c r="C200" s="102" t="s">
        <v>90</v>
      </c>
      <c r="D200" s="111" t="s">
        <v>138</v>
      </c>
      <c r="E200" s="111" t="s">
        <v>566</v>
      </c>
      <c r="F200" s="112">
        <v>25</v>
      </c>
    </row>
    <row r="201" spans="1:6" ht="19.5" customHeight="1">
      <c r="A201" s="102" t="s">
        <v>87</v>
      </c>
      <c r="B201" s="102" t="s">
        <v>84</v>
      </c>
      <c r="C201" s="102" t="s">
        <v>90</v>
      </c>
      <c r="D201" s="111" t="s">
        <v>138</v>
      </c>
      <c r="E201" s="111" t="s">
        <v>567</v>
      </c>
      <c r="F201" s="112">
        <v>20</v>
      </c>
    </row>
    <row r="202" spans="1:6" ht="19.5" customHeight="1">
      <c r="A202" s="102" t="s">
        <v>87</v>
      </c>
      <c r="B202" s="102" t="s">
        <v>84</v>
      </c>
      <c r="C202" s="102" t="s">
        <v>90</v>
      </c>
      <c r="D202" s="111" t="s">
        <v>138</v>
      </c>
      <c r="E202" s="111" t="s">
        <v>568</v>
      </c>
      <c r="F202" s="112">
        <v>31</v>
      </c>
    </row>
    <row r="203" spans="1:6" ht="19.5" customHeight="1">
      <c r="A203" s="102" t="s">
        <v>36</v>
      </c>
      <c r="B203" s="102" t="s">
        <v>36</v>
      </c>
      <c r="C203" s="102" t="s">
        <v>36</v>
      </c>
      <c r="D203" s="111" t="s">
        <v>36</v>
      </c>
      <c r="E203" s="111" t="s">
        <v>124</v>
      </c>
      <c r="F203" s="112">
        <v>0.09</v>
      </c>
    </row>
    <row r="204" spans="1:6" ht="19.5" customHeight="1">
      <c r="A204" s="102" t="s">
        <v>87</v>
      </c>
      <c r="B204" s="102" t="s">
        <v>94</v>
      </c>
      <c r="C204" s="102" t="s">
        <v>94</v>
      </c>
      <c r="D204" s="111" t="s">
        <v>138</v>
      </c>
      <c r="E204" s="111" t="s">
        <v>559</v>
      </c>
      <c r="F204" s="112">
        <v>0.09</v>
      </c>
    </row>
    <row r="205" spans="1:6" ht="19.5" customHeight="1">
      <c r="A205" s="102" t="s">
        <v>36</v>
      </c>
      <c r="B205" s="102" t="s">
        <v>36</v>
      </c>
      <c r="C205" s="102" t="s">
        <v>36</v>
      </c>
      <c r="D205" s="111" t="s">
        <v>36</v>
      </c>
      <c r="E205" s="111" t="s">
        <v>117</v>
      </c>
      <c r="F205" s="112">
        <v>160</v>
      </c>
    </row>
    <row r="206" spans="1:6" ht="19.5" customHeight="1">
      <c r="A206" s="102" t="s">
        <v>87</v>
      </c>
      <c r="B206" s="102" t="s">
        <v>116</v>
      </c>
      <c r="C206" s="102" t="s">
        <v>90</v>
      </c>
      <c r="D206" s="111" t="s">
        <v>138</v>
      </c>
      <c r="E206" s="111" t="s">
        <v>569</v>
      </c>
      <c r="F206" s="112">
        <v>160</v>
      </c>
    </row>
    <row r="207" spans="1:6" ht="19.5" customHeight="1">
      <c r="A207" s="102" t="s">
        <v>36</v>
      </c>
      <c r="B207" s="102" t="s">
        <v>36</v>
      </c>
      <c r="C207" s="102" t="s">
        <v>36</v>
      </c>
      <c r="D207" s="111" t="s">
        <v>36</v>
      </c>
      <c r="E207" s="111" t="s">
        <v>139</v>
      </c>
      <c r="F207" s="112">
        <v>386.05</v>
      </c>
    </row>
    <row r="208" spans="1:6" ht="19.5" customHeight="1">
      <c r="A208" s="102" t="s">
        <v>36</v>
      </c>
      <c r="B208" s="102" t="s">
        <v>36</v>
      </c>
      <c r="C208" s="102" t="s">
        <v>36</v>
      </c>
      <c r="D208" s="111" t="s">
        <v>36</v>
      </c>
      <c r="E208" s="111" t="s">
        <v>115</v>
      </c>
      <c r="F208" s="112">
        <v>10</v>
      </c>
    </row>
    <row r="209" spans="1:6" ht="19.5" customHeight="1">
      <c r="A209" s="102" t="s">
        <v>87</v>
      </c>
      <c r="B209" s="102" t="s">
        <v>90</v>
      </c>
      <c r="C209" s="102" t="s">
        <v>101</v>
      </c>
      <c r="D209" s="111" t="s">
        <v>140</v>
      </c>
      <c r="E209" s="111" t="s">
        <v>570</v>
      </c>
      <c r="F209" s="112">
        <v>10</v>
      </c>
    </row>
    <row r="210" spans="1:6" ht="19.5" customHeight="1">
      <c r="A210" s="102" t="s">
        <v>36</v>
      </c>
      <c r="B210" s="102" t="s">
        <v>36</v>
      </c>
      <c r="C210" s="102" t="s">
        <v>36</v>
      </c>
      <c r="D210" s="111" t="s">
        <v>36</v>
      </c>
      <c r="E210" s="111" t="s">
        <v>91</v>
      </c>
      <c r="F210" s="112">
        <v>341</v>
      </c>
    </row>
    <row r="211" spans="1:6" ht="19.5" customHeight="1">
      <c r="A211" s="102" t="s">
        <v>87</v>
      </c>
      <c r="B211" s="102" t="s">
        <v>84</v>
      </c>
      <c r="C211" s="102" t="s">
        <v>90</v>
      </c>
      <c r="D211" s="111" t="s">
        <v>140</v>
      </c>
      <c r="E211" s="111" t="s">
        <v>571</v>
      </c>
      <c r="F211" s="112">
        <v>65</v>
      </c>
    </row>
    <row r="212" spans="1:6" ht="19.5" customHeight="1">
      <c r="A212" s="102" t="s">
        <v>87</v>
      </c>
      <c r="B212" s="102" t="s">
        <v>84</v>
      </c>
      <c r="C212" s="102" t="s">
        <v>90</v>
      </c>
      <c r="D212" s="111" t="s">
        <v>140</v>
      </c>
      <c r="E212" s="111" t="s">
        <v>572</v>
      </c>
      <c r="F212" s="112">
        <v>5.42</v>
      </c>
    </row>
    <row r="213" spans="1:6" ht="19.5" customHeight="1">
      <c r="A213" s="102" t="s">
        <v>87</v>
      </c>
      <c r="B213" s="102" t="s">
        <v>84</v>
      </c>
      <c r="C213" s="102" t="s">
        <v>90</v>
      </c>
      <c r="D213" s="111" t="s">
        <v>140</v>
      </c>
      <c r="E213" s="111" t="s">
        <v>573</v>
      </c>
      <c r="F213" s="112">
        <v>25</v>
      </c>
    </row>
    <row r="214" spans="1:6" ht="19.5" customHeight="1">
      <c r="A214" s="102" t="s">
        <v>87</v>
      </c>
      <c r="B214" s="102" t="s">
        <v>84</v>
      </c>
      <c r="C214" s="102" t="s">
        <v>90</v>
      </c>
      <c r="D214" s="111" t="s">
        <v>140</v>
      </c>
      <c r="E214" s="111" t="s">
        <v>574</v>
      </c>
      <c r="F214" s="112">
        <v>149.58</v>
      </c>
    </row>
    <row r="215" spans="1:6" ht="19.5" customHeight="1">
      <c r="A215" s="102" t="s">
        <v>87</v>
      </c>
      <c r="B215" s="102" t="s">
        <v>84</v>
      </c>
      <c r="C215" s="102" t="s">
        <v>90</v>
      </c>
      <c r="D215" s="111" t="s">
        <v>140</v>
      </c>
      <c r="E215" s="111" t="s">
        <v>575</v>
      </c>
      <c r="F215" s="112">
        <v>20</v>
      </c>
    </row>
    <row r="216" spans="1:6" ht="19.5" customHeight="1">
      <c r="A216" s="102" t="s">
        <v>87</v>
      </c>
      <c r="B216" s="102" t="s">
        <v>84</v>
      </c>
      <c r="C216" s="102" t="s">
        <v>90</v>
      </c>
      <c r="D216" s="111" t="s">
        <v>140</v>
      </c>
      <c r="E216" s="111" t="s">
        <v>576</v>
      </c>
      <c r="F216" s="112">
        <v>24</v>
      </c>
    </row>
    <row r="217" spans="1:6" ht="19.5" customHeight="1">
      <c r="A217" s="102" t="s">
        <v>87</v>
      </c>
      <c r="B217" s="102" t="s">
        <v>84</v>
      </c>
      <c r="C217" s="102" t="s">
        <v>90</v>
      </c>
      <c r="D217" s="111" t="s">
        <v>140</v>
      </c>
      <c r="E217" s="111" t="s">
        <v>577</v>
      </c>
      <c r="F217" s="112">
        <v>30</v>
      </c>
    </row>
    <row r="218" spans="1:6" ht="19.5" customHeight="1">
      <c r="A218" s="102" t="s">
        <v>87</v>
      </c>
      <c r="B218" s="102" t="s">
        <v>84</v>
      </c>
      <c r="C218" s="102" t="s">
        <v>90</v>
      </c>
      <c r="D218" s="111" t="s">
        <v>140</v>
      </c>
      <c r="E218" s="111" t="s">
        <v>455</v>
      </c>
      <c r="F218" s="112">
        <v>5</v>
      </c>
    </row>
    <row r="219" spans="1:6" ht="19.5" customHeight="1">
      <c r="A219" s="102" t="s">
        <v>87</v>
      </c>
      <c r="B219" s="102" t="s">
        <v>84</v>
      </c>
      <c r="C219" s="102" t="s">
        <v>90</v>
      </c>
      <c r="D219" s="111" t="s">
        <v>140</v>
      </c>
      <c r="E219" s="111" t="s">
        <v>578</v>
      </c>
      <c r="F219" s="112">
        <v>9</v>
      </c>
    </row>
    <row r="220" spans="1:6" ht="19.5" customHeight="1">
      <c r="A220" s="102" t="s">
        <v>87</v>
      </c>
      <c r="B220" s="102" t="s">
        <v>84</v>
      </c>
      <c r="C220" s="102" t="s">
        <v>90</v>
      </c>
      <c r="D220" s="111" t="s">
        <v>140</v>
      </c>
      <c r="E220" s="111" t="s">
        <v>579</v>
      </c>
      <c r="F220" s="112">
        <v>8</v>
      </c>
    </row>
    <row r="221" spans="1:6" ht="19.5" customHeight="1">
      <c r="A221" s="102" t="s">
        <v>36</v>
      </c>
      <c r="B221" s="102" t="s">
        <v>36</v>
      </c>
      <c r="C221" s="102" t="s">
        <v>36</v>
      </c>
      <c r="D221" s="111" t="s">
        <v>36</v>
      </c>
      <c r="E221" s="111" t="s">
        <v>124</v>
      </c>
      <c r="F221" s="112">
        <v>0.05</v>
      </c>
    </row>
    <row r="222" spans="1:6" ht="19.5" customHeight="1">
      <c r="A222" s="102" t="s">
        <v>87</v>
      </c>
      <c r="B222" s="102" t="s">
        <v>94</v>
      </c>
      <c r="C222" s="102" t="s">
        <v>94</v>
      </c>
      <c r="D222" s="111" t="s">
        <v>140</v>
      </c>
      <c r="E222" s="111" t="s">
        <v>580</v>
      </c>
      <c r="F222" s="112">
        <v>0.05</v>
      </c>
    </row>
    <row r="223" spans="1:6" ht="19.5" customHeight="1">
      <c r="A223" s="102" t="s">
        <v>36</v>
      </c>
      <c r="B223" s="102" t="s">
        <v>36</v>
      </c>
      <c r="C223" s="102" t="s">
        <v>36</v>
      </c>
      <c r="D223" s="111" t="s">
        <v>36</v>
      </c>
      <c r="E223" s="111" t="s">
        <v>117</v>
      </c>
      <c r="F223" s="112">
        <v>30</v>
      </c>
    </row>
    <row r="224" spans="1:6" ht="19.5" customHeight="1">
      <c r="A224" s="102" t="s">
        <v>87</v>
      </c>
      <c r="B224" s="102" t="s">
        <v>116</v>
      </c>
      <c r="C224" s="102" t="s">
        <v>90</v>
      </c>
      <c r="D224" s="111" t="s">
        <v>140</v>
      </c>
      <c r="E224" s="111" t="s">
        <v>581</v>
      </c>
      <c r="F224" s="112">
        <v>30</v>
      </c>
    </row>
    <row r="225" spans="1:6" ht="19.5" customHeight="1">
      <c r="A225" s="102" t="s">
        <v>36</v>
      </c>
      <c r="B225" s="102" t="s">
        <v>36</v>
      </c>
      <c r="C225" s="102" t="s">
        <v>36</v>
      </c>
      <c r="D225" s="111" t="s">
        <v>36</v>
      </c>
      <c r="E225" s="111" t="s">
        <v>96</v>
      </c>
      <c r="F225" s="112">
        <v>5</v>
      </c>
    </row>
    <row r="226" spans="1:6" ht="19.5" customHeight="1">
      <c r="A226" s="102" t="s">
        <v>87</v>
      </c>
      <c r="B226" s="102" t="s">
        <v>92</v>
      </c>
      <c r="C226" s="102" t="s">
        <v>92</v>
      </c>
      <c r="D226" s="111" t="s">
        <v>140</v>
      </c>
      <c r="E226" s="111" t="s">
        <v>582</v>
      </c>
      <c r="F226" s="112">
        <v>5</v>
      </c>
    </row>
    <row r="227" spans="1:6" ht="19.5" customHeight="1">
      <c r="A227" s="102" t="s">
        <v>36</v>
      </c>
      <c r="B227" s="102" t="s">
        <v>36</v>
      </c>
      <c r="C227" s="102" t="s">
        <v>36</v>
      </c>
      <c r="D227" s="111" t="s">
        <v>36</v>
      </c>
      <c r="E227" s="111" t="s">
        <v>141</v>
      </c>
      <c r="F227" s="112">
        <v>378.5</v>
      </c>
    </row>
    <row r="228" spans="1:6" ht="19.5" customHeight="1">
      <c r="A228" s="102" t="s">
        <v>36</v>
      </c>
      <c r="B228" s="102" t="s">
        <v>36</v>
      </c>
      <c r="C228" s="102" t="s">
        <v>36</v>
      </c>
      <c r="D228" s="111" t="s">
        <v>36</v>
      </c>
      <c r="E228" s="111" t="s">
        <v>91</v>
      </c>
      <c r="F228" s="112">
        <v>378.5</v>
      </c>
    </row>
    <row r="229" spans="1:6" ht="19.5" customHeight="1">
      <c r="A229" s="102" t="s">
        <v>87</v>
      </c>
      <c r="B229" s="102" t="s">
        <v>84</v>
      </c>
      <c r="C229" s="102" t="s">
        <v>90</v>
      </c>
      <c r="D229" s="111" t="s">
        <v>142</v>
      </c>
      <c r="E229" s="111" t="s">
        <v>583</v>
      </c>
      <c r="F229" s="112">
        <v>20</v>
      </c>
    </row>
    <row r="230" spans="1:6" ht="19.5" customHeight="1">
      <c r="A230" s="102" t="s">
        <v>87</v>
      </c>
      <c r="B230" s="102" t="s">
        <v>84</v>
      </c>
      <c r="C230" s="102" t="s">
        <v>90</v>
      </c>
      <c r="D230" s="111" t="s">
        <v>142</v>
      </c>
      <c r="E230" s="111" t="s">
        <v>584</v>
      </c>
      <c r="F230" s="112">
        <v>173.5</v>
      </c>
    </row>
    <row r="231" spans="1:6" ht="19.5" customHeight="1">
      <c r="A231" s="102" t="s">
        <v>87</v>
      </c>
      <c r="B231" s="102" t="s">
        <v>84</v>
      </c>
      <c r="C231" s="102" t="s">
        <v>90</v>
      </c>
      <c r="D231" s="111" t="s">
        <v>142</v>
      </c>
      <c r="E231" s="111" t="s">
        <v>585</v>
      </c>
      <c r="F231" s="112">
        <v>150</v>
      </c>
    </row>
    <row r="232" spans="1:6" ht="19.5" customHeight="1">
      <c r="A232" s="102" t="s">
        <v>87</v>
      </c>
      <c r="B232" s="102" t="s">
        <v>84</v>
      </c>
      <c r="C232" s="102" t="s">
        <v>90</v>
      </c>
      <c r="D232" s="111" t="s">
        <v>142</v>
      </c>
      <c r="E232" s="111" t="s">
        <v>586</v>
      </c>
      <c r="F232" s="112">
        <v>6.5</v>
      </c>
    </row>
    <row r="233" spans="1:6" ht="19.5" customHeight="1">
      <c r="A233" s="102" t="s">
        <v>87</v>
      </c>
      <c r="B233" s="102" t="s">
        <v>84</v>
      </c>
      <c r="C233" s="102" t="s">
        <v>90</v>
      </c>
      <c r="D233" s="111" t="s">
        <v>142</v>
      </c>
      <c r="E233" s="111" t="s">
        <v>587</v>
      </c>
      <c r="F233" s="112">
        <v>6.5</v>
      </c>
    </row>
    <row r="234" spans="1:6" ht="19.5" customHeight="1">
      <c r="A234" s="102" t="s">
        <v>87</v>
      </c>
      <c r="B234" s="102" t="s">
        <v>84</v>
      </c>
      <c r="C234" s="102" t="s">
        <v>90</v>
      </c>
      <c r="D234" s="111" t="s">
        <v>142</v>
      </c>
      <c r="E234" s="111" t="s">
        <v>588</v>
      </c>
      <c r="F234" s="112">
        <v>5</v>
      </c>
    </row>
    <row r="235" spans="1:6" ht="19.5" customHeight="1">
      <c r="A235" s="102" t="s">
        <v>87</v>
      </c>
      <c r="B235" s="102" t="s">
        <v>84</v>
      </c>
      <c r="C235" s="102" t="s">
        <v>90</v>
      </c>
      <c r="D235" s="111" t="s">
        <v>142</v>
      </c>
      <c r="E235" s="111" t="s">
        <v>589</v>
      </c>
      <c r="F235" s="112">
        <v>5</v>
      </c>
    </row>
    <row r="236" spans="1:6" ht="19.5" customHeight="1">
      <c r="A236" s="102" t="s">
        <v>87</v>
      </c>
      <c r="B236" s="102" t="s">
        <v>84</v>
      </c>
      <c r="C236" s="102" t="s">
        <v>90</v>
      </c>
      <c r="D236" s="111" t="s">
        <v>142</v>
      </c>
      <c r="E236" s="111" t="s">
        <v>590</v>
      </c>
      <c r="F236" s="112">
        <v>5</v>
      </c>
    </row>
    <row r="237" spans="1:6" ht="19.5" customHeight="1">
      <c r="A237" s="102" t="s">
        <v>87</v>
      </c>
      <c r="B237" s="102" t="s">
        <v>84</v>
      </c>
      <c r="C237" s="102" t="s">
        <v>90</v>
      </c>
      <c r="D237" s="111" t="s">
        <v>142</v>
      </c>
      <c r="E237" s="111" t="s">
        <v>591</v>
      </c>
      <c r="F237" s="112">
        <v>5</v>
      </c>
    </row>
    <row r="238" spans="1:6" ht="19.5" customHeight="1">
      <c r="A238" s="102" t="s">
        <v>87</v>
      </c>
      <c r="B238" s="102" t="s">
        <v>84</v>
      </c>
      <c r="C238" s="102" t="s">
        <v>90</v>
      </c>
      <c r="D238" s="111" t="s">
        <v>142</v>
      </c>
      <c r="E238" s="111" t="s">
        <v>592</v>
      </c>
      <c r="F238" s="112">
        <v>2</v>
      </c>
    </row>
    <row r="239" spans="1:6" ht="19.5" customHeight="1">
      <c r="A239" s="102" t="s">
        <v>36</v>
      </c>
      <c r="B239" s="102" t="s">
        <v>36</v>
      </c>
      <c r="C239" s="102" t="s">
        <v>36</v>
      </c>
      <c r="D239" s="111" t="s">
        <v>36</v>
      </c>
      <c r="E239" s="111" t="s">
        <v>143</v>
      </c>
      <c r="F239" s="112">
        <v>1147.87</v>
      </c>
    </row>
    <row r="240" spans="1:6" ht="19.5" customHeight="1">
      <c r="A240" s="102" t="s">
        <v>36</v>
      </c>
      <c r="B240" s="102" t="s">
        <v>36</v>
      </c>
      <c r="C240" s="102" t="s">
        <v>36</v>
      </c>
      <c r="D240" s="111" t="s">
        <v>36</v>
      </c>
      <c r="E240" s="111" t="s">
        <v>91</v>
      </c>
      <c r="F240" s="112">
        <v>1147.87</v>
      </c>
    </row>
    <row r="241" spans="1:6" ht="19.5" customHeight="1">
      <c r="A241" s="102" t="s">
        <v>87</v>
      </c>
      <c r="B241" s="102" t="s">
        <v>84</v>
      </c>
      <c r="C241" s="102" t="s">
        <v>90</v>
      </c>
      <c r="D241" s="111" t="s">
        <v>144</v>
      </c>
      <c r="E241" s="111" t="s">
        <v>593</v>
      </c>
      <c r="F241" s="112">
        <v>70</v>
      </c>
    </row>
    <row r="242" spans="1:6" ht="19.5" customHeight="1">
      <c r="A242" s="102" t="s">
        <v>87</v>
      </c>
      <c r="B242" s="102" t="s">
        <v>84</v>
      </c>
      <c r="C242" s="102" t="s">
        <v>90</v>
      </c>
      <c r="D242" s="111" t="s">
        <v>144</v>
      </c>
      <c r="E242" s="111" t="s">
        <v>594</v>
      </c>
      <c r="F242" s="112">
        <v>498.87</v>
      </c>
    </row>
    <row r="243" spans="1:6" ht="19.5" customHeight="1">
      <c r="A243" s="102" t="s">
        <v>87</v>
      </c>
      <c r="B243" s="102" t="s">
        <v>84</v>
      </c>
      <c r="C243" s="102" t="s">
        <v>90</v>
      </c>
      <c r="D243" s="111" t="s">
        <v>144</v>
      </c>
      <c r="E243" s="111" t="s">
        <v>595</v>
      </c>
      <c r="F243" s="112">
        <v>28.65</v>
      </c>
    </row>
    <row r="244" spans="1:6" ht="19.5" customHeight="1">
      <c r="A244" s="102" t="s">
        <v>87</v>
      </c>
      <c r="B244" s="102" t="s">
        <v>84</v>
      </c>
      <c r="C244" s="102" t="s">
        <v>90</v>
      </c>
      <c r="D244" s="111" t="s">
        <v>144</v>
      </c>
      <c r="E244" s="111" t="s">
        <v>596</v>
      </c>
      <c r="F244" s="112">
        <v>91.35</v>
      </c>
    </row>
    <row r="245" spans="1:6" ht="19.5" customHeight="1">
      <c r="A245" s="102" t="s">
        <v>87</v>
      </c>
      <c r="B245" s="102" t="s">
        <v>84</v>
      </c>
      <c r="C245" s="102" t="s">
        <v>90</v>
      </c>
      <c r="D245" s="111" t="s">
        <v>144</v>
      </c>
      <c r="E245" s="111" t="s">
        <v>597</v>
      </c>
      <c r="F245" s="112">
        <v>322</v>
      </c>
    </row>
    <row r="246" spans="1:6" ht="19.5" customHeight="1">
      <c r="A246" s="102" t="s">
        <v>87</v>
      </c>
      <c r="B246" s="102" t="s">
        <v>84</v>
      </c>
      <c r="C246" s="102" t="s">
        <v>90</v>
      </c>
      <c r="D246" s="111" t="s">
        <v>144</v>
      </c>
      <c r="E246" s="111" t="s">
        <v>598</v>
      </c>
      <c r="F246" s="112">
        <v>21</v>
      </c>
    </row>
    <row r="247" spans="1:6" ht="19.5" customHeight="1">
      <c r="A247" s="102" t="s">
        <v>87</v>
      </c>
      <c r="B247" s="102" t="s">
        <v>84</v>
      </c>
      <c r="C247" s="102" t="s">
        <v>90</v>
      </c>
      <c r="D247" s="111" t="s">
        <v>144</v>
      </c>
      <c r="E247" s="111" t="s">
        <v>455</v>
      </c>
      <c r="F247" s="112">
        <v>10</v>
      </c>
    </row>
    <row r="248" spans="1:6" ht="19.5" customHeight="1">
      <c r="A248" s="102" t="s">
        <v>87</v>
      </c>
      <c r="B248" s="102" t="s">
        <v>84</v>
      </c>
      <c r="C248" s="102" t="s">
        <v>90</v>
      </c>
      <c r="D248" s="111" t="s">
        <v>144</v>
      </c>
      <c r="E248" s="111" t="s">
        <v>599</v>
      </c>
      <c r="F248" s="112">
        <v>98</v>
      </c>
    </row>
    <row r="249" spans="1:6" ht="19.5" customHeight="1">
      <c r="A249" s="102" t="s">
        <v>87</v>
      </c>
      <c r="B249" s="102" t="s">
        <v>84</v>
      </c>
      <c r="C249" s="102" t="s">
        <v>90</v>
      </c>
      <c r="D249" s="111" t="s">
        <v>144</v>
      </c>
      <c r="E249" s="111" t="s">
        <v>600</v>
      </c>
      <c r="F249" s="112">
        <v>2</v>
      </c>
    </row>
    <row r="250" spans="1:6" ht="19.5" customHeight="1">
      <c r="A250" s="102" t="s">
        <v>87</v>
      </c>
      <c r="B250" s="102" t="s">
        <v>84</v>
      </c>
      <c r="C250" s="102" t="s">
        <v>90</v>
      </c>
      <c r="D250" s="111" t="s">
        <v>144</v>
      </c>
      <c r="E250" s="111" t="s">
        <v>601</v>
      </c>
      <c r="F250" s="112">
        <v>6</v>
      </c>
    </row>
    <row r="251" spans="1:6" ht="19.5" customHeight="1">
      <c r="A251" s="102" t="s">
        <v>36</v>
      </c>
      <c r="B251" s="102" t="s">
        <v>36</v>
      </c>
      <c r="C251" s="102" t="s">
        <v>36</v>
      </c>
      <c r="D251" s="111" t="s">
        <v>36</v>
      </c>
      <c r="E251" s="111" t="s">
        <v>145</v>
      </c>
      <c r="F251" s="112">
        <v>1147</v>
      </c>
    </row>
    <row r="252" spans="1:6" ht="19.5" customHeight="1">
      <c r="A252" s="102" t="s">
        <v>36</v>
      </c>
      <c r="B252" s="102" t="s">
        <v>36</v>
      </c>
      <c r="C252" s="102" t="s">
        <v>36</v>
      </c>
      <c r="D252" s="111" t="s">
        <v>36</v>
      </c>
      <c r="E252" s="111" t="s">
        <v>91</v>
      </c>
      <c r="F252" s="112">
        <v>1002</v>
      </c>
    </row>
    <row r="253" spans="1:6" ht="19.5" customHeight="1">
      <c r="A253" s="102" t="s">
        <v>87</v>
      </c>
      <c r="B253" s="102" t="s">
        <v>84</v>
      </c>
      <c r="C253" s="102" t="s">
        <v>90</v>
      </c>
      <c r="D253" s="111" t="s">
        <v>146</v>
      </c>
      <c r="E253" s="111" t="s">
        <v>602</v>
      </c>
      <c r="F253" s="112">
        <v>187</v>
      </c>
    </row>
    <row r="254" spans="1:6" ht="19.5" customHeight="1">
      <c r="A254" s="102" t="s">
        <v>87</v>
      </c>
      <c r="B254" s="102" t="s">
        <v>84</v>
      </c>
      <c r="C254" s="102" t="s">
        <v>90</v>
      </c>
      <c r="D254" s="111" t="s">
        <v>146</v>
      </c>
      <c r="E254" s="111" t="s">
        <v>603</v>
      </c>
      <c r="F254" s="112">
        <v>40</v>
      </c>
    </row>
    <row r="255" spans="1:6" ht="19.5" customHeight="1">
      <c r="A255" s="102" t="s">
        <v>87</v>
      </c>
      <c r="B255" s="102" t="s">
        <v>84</v>
      </c>
      <c r="C255" s="102" t="s">
        <v>90</v>
      </c>
      <c r="D255" s="111" t="s">
        <v>146</v>
      </c>
      <c r="E255" s="111" t="s">
        <v>604</v>
      </c>
      <c r="F255" s="112">
        <v>95</v>
      </c>
    </row>
    <row r="256" spans="1:6" ht="19.5" customHeight="1">
      <c r="A256" s="102" t="s">
        <v>87</v>
      </c>
      <c r="B256" s="102" t="s">
        <v>84</v>
      </c>
      <c r="C256" s="102" t="s">
        <v>90</v>
      </c>
      <c r="D256" s="111" t="s">
        <v>146</v>
      </c>
      <c r="E256" s="111" t="s">
        <v>605</v>
      </c>
      <c r="F256" s="112">
        <v>50</v>
      </c>
    </row>
    <row r="257" spans="1:6" ht="19.5" customHeight="1">
      <c r="A257" s="102" t="s">
        <v>87</v>
      </c>
      <c r="B257" s="102" t="s">
        <v>84</v>
      </c>
      <c r="C257" s="102" t="s">
        <v>90</v>
      </c>
      <c r="D257" s="111" t="s">
        <v>146</v>
      </c>
      <c r="E257" s="111" t="s">
        <v>606</v>
      </c>
      <c r="F257" s="112">
        <v>44</v>
      </c>
    </row>
    <row r="258" spans="1:6" ht="19.5" customHeight="1">
      <c r="A258" s="102" t="s">
        <v>87</v>
      </c>
      <c r="B258" s="102" t="s">
        <v>84</v>
      </c>
      <c r="C258" s="102" t="s">
        <v>90</v>
      </c>
      <c r="D258" s="111" t="s">
        <v>146</v>
      </c>
      <c r="E258" s="111" t="s">
        <v>607</v>
      </c>
      <c r="F258" s="112">
        <v>140</v>
      </c>
    </row>
    <row r="259" spans="1:6" ht="19.5" customHeight="1">
      <c r="A259" s="102" t="s">
        <v>87</v>
      </c>
      <c r="B259" s="102" t="s">
        <v>84</v>
      </c>
      <c r="C259" s="102" t="s">
        <v>90</v>
      </c>
      <c r="D259" s="111" t="s">
        <v>146</v>
      </c>
      <c r="E259" s="111" t="s">
        <v>608</v>
      </c>
      <c r="F259" s="112">
        <v>130</v>
      </c>
    </row>
    <row r="260" spans="1:6" ht="19.5" customHeight="1">
      <c r="A260" s="102" t="s">
        <v>87</v>
      </c>
      <c r="B260" s="102" t="s">
        <v>84</v>
      </c>
      <c r="C260" s="102" t="s">
        <v>90</v>
      </c>
      <c r="D260" s="111" t="s">
        <v>146</v>
      </c>
      <c r="E260" s="111" t="s">
        <v>609</v>
      </c>
      <c r="F260" s="112">
        <v>281</v>
      </c>
    </row>
    <row r="261" spans="1:6" ht="19.5" customHeight="1">
      <c r="A261" s="102" t="s">
        <v>87</v>
      </c>
      <c r="B261" s="102" t="s">
        <v>84</v>
      </c>
      <c r="C261" s="102" t="s">
        <v>90</v>
      </c>
      <c r="D261" s="111" t="s">
        <v>146</v>
      </c>
      <c r="E261" s="111" t="s">
        <v>455</v>
      </c>
      <c r="F261" s="112">
        <v>35</v>
      </c>
    </row>
    <row r="262" spans="1:6" ht="19.5" customHeight="1">
      <c r="A262" s="102" t="s">
        <v>36</v>
      </c>
      <c r="B262" s="102" t="s">
        <v>36</v>
      </c>
      <c r="C262" s="102" t="s">
        <v>36</v>
      </c>
      <c r="D262" s="111" t="s">
        <v>36</v>
      </c>
      <c r="E262" s="111" t="s">
        <v>124</v>
      </c>
      <c r="F262" s="112">
        <v>35</v>
      </c>
    </row>
    <row r="263" spans="1:6" ht="19.5" customHeight="1">
      <c r="A263" s="102" t="s">
        <v>87</v>
      </c>
      <c r="B263" s="102" t="s">
        <v>94</v>
      </c>
      <c r="C263" s="102" t="s">
        <v>94</v>
      </c>
      <c r="D263" s="111" t="s">
        <v>146</v>
      </c>
      <c r="E263" s="111" t="s">
        <v>610</v>
      </c>
      <c r="F263" s="112">
        <v>35</v>
      </c>
    </row>
    <row r="264" spans="1:6" ht="19.5" customHeight="1">
      <c r="A264" s="102" t="s">
        <v>36</v>
      </c>
      <c r="B264" s="102" t="s">
        <v>36</v>
      </c>
      <c r="C264" s="102" t="s">
        <v>36</v>
      </c>
      <c r="D264" s="111" t="s">
        <v>36</v>
      </c>
      <c r="E264" s="111" t="s">
        <v>117</v>
      </c>
      <c r="F264" s="112">
        <v>80</v>
      </c>
    </row>
    <row r="265" spans="1:6" ht="19.5" customHeight="1">
      <c r="A265" s="102" t="s">
        <v>87</v>
      </c>
      <c r="B265" s="102" t="s">
        <v>116</v>
      </c>
      <c r="C265" s="102" t="s">
        <v>90</v>
      </c>
      <c r="D265" s="111" t="s">
        <v>146</v>
      </c>
      <c r="E265" s="111" t="s">
        <v>611</v>
      </c>
      <c r="F265" s="112">
        <v>80</v>
      </c>
    </row>
    <row r="266" spans="1:6" ht="19.5" customHeight="1">
      <c r="A266" s="102" t="s">
        <v>36</v>
      </c>
      <c r="B266" s="102" t="s">
        <v>36</v>
      </c>
      <c r="C266" s="102" t="s">
        <v>36</v>
      </c>
      <c r="D266" s="111" t="s">
        <v>36</v>
      </c>
      <c r="E266" s="111" t="s">
        <v>96</v>
      </c>
      <c r="F266" s="112">
        <v>30</v>
      </c>
    </row>
    <row r="267" spans="1:6" ht="19.5" customHeight="1">
      <c r="A267" s="102" t="s">
        <v>87</v>
      </c>
      <c r="B267" s="102" t="s">
        <v>92</v>
      </c>
      <c r="C267" s="102" t="s">
        <v>92</v>
      </c>
      <c r="D267" s="111" t="s">
        <v>146</v>
      </c>
      <c r="E267" s="111" t="s">
        <v>612</v>
      </c>
      <c r="F267" s="112">
        <v>30</v>
      </c>
    </row>
    <row r="268" spans="1:6" ht="19.5" customHeight="1">
      <c r="A268" s="102" t="s">
        <v>36</v>
      </c>
      <c r="B268" s="102" t="s">
        <v>36</v>
      </c>
      <c r="C268" s="102" t="s">
        <v>36</v>
      </c>
      <c r="D268" s="111" t="s">
        <v>36</v>
      </c>
      <c r="E268" s="111" t="s">
        <v>147</v>
      </c>
      <c r="F268" s="112">
        <v>464.91</v>
      </c>
    </row>
    <row r="269" spans="1:6" ht="19.5" customHeight="1">
      <c r="A269" s="102" t="s">
        <v>36</v>
      </c>
      <c r="B269" s="102" t="s">
        <v>36</v>
      </c>
      <c r="C269" s="102" t="s">
        <v>36</v>
      </c>
      <c r="D269" s="111" t="s">
        <v>36</v>
      </c>
      <c r="E269" s="111" t="s">
        <v>91</v>
      </c>
      <c r="F269" s="112">
        <v>464.91</v>
      </c>
    </row>
    <row r="270" spans="1:6" ht="19.5" customHeight="1">
      <c r="A270" s="102" t="s">
        <v>87</v>
      </c>
      <c r="B270" s="102" t="s">
        <v>84</v>
      </c>
      <c r="C270" s="102" t="s">
        <v>90</v>
      </c>
      <c r="D270" s="111" t="s">
        <v>148</v>
      </c>
      <c r="E270" s="111" t="s">
        <v>613</v>
      </c>
      <c r="F270" s="112">
        <v>21.56</v>
      </c>
    </row>
    <row r="271" spans="1:6" ht="19.5" customHeight="1">
      <c r="A271" s="102" t="s">
        <v>87</v>
      </c>
      <c r="B271" s="102" t="s">
        <v>84</v>
      </c>
      <c r="C271" s="102" t="s">
        <v>90</v>
      </c>
      <c r="D271" s="111" t="s">
        <v>148</v>
      </c>
      <c r="E271" s="111" t="s">
        <v>614</v>
      </c>
      <c r="F271" s="112">
        <v>9.25</v>
      </c>
    </row>
    <row r="272" spans="1:6" ht="19.5" customHeight="1">
      <c r="A272" s="102" t="s">
        <v>87</v>
      </c>
      <c r="B272" s="102" t="s">
        <v>84</v>
      </c>
      <c r="C272" s="102" t="s">
        <v>90</v>
      </c>
      <c r="D272" s="111" t="s">
        <v>148</v>
      </c>
      <c r="E272" s="111" t="s">
        <v>615</v>
      </c>
      <c r="F272" s="112">
        <v>19.6</v>
      </c>
    </row>
    <row r="273" spans="1:6" ht="19.5" customHeight="1">
      <c r="A273" s="102" t="s">
        <v>87</v>
      </c>
      <c r="B273" s="102" t="s">
        <v>84</v>
      </c>
      <c r="C273" s="102" t="s">
        <v>90</v>
      </c>
      <c r="D273" s="111" t="s">
        <v>148</v>
      </c>
      <c r="E273" s="111" t="s">
        <v>616</v>
      </c>
      <c r="F273" s="112">
        <v>29.72</v>
      </c>
    </row>
    <row r="274" spans="1:6" ht="19.5" customHeight="1">
      <c r="A274" s="102" t="s">
        <v>87</v>
      </c>
      <c r="B274" s="102" t="s">
        <v>84</v>
      </c>
      <c r="C274" s="102" t="s">
        <v>90</v>
      </c>
      <c r="D274" s="111" t="s">
        <v>148</v>
      </c>
      <c r="E274" s="111" t="s">
        <v>617</v>
      </c>
      <c r="F274" s="112">
        <v>29.42</v>
      </c>
    </row>
    <row r="275" spans="1:6" ht="19.5" customHeight="1">
      <c r="A275" s="102" t="s">
        <v>87</v>
      </c>
      <c r="B275" s="102" t="s">
        <v>84</v>
      </c>
      <c r="C275" s="102" t="s">
        <v>90</v>
      </c>
      <c r="D275" s="111" t="s">
        <v>148</v>
      </c>
      <c r="E275" s="111" t="s">
        <v>618</v>
      </c>
      <c r="F275" s="112">
        <v>76.18</v>
      </c>
    </row>
    <row r="276" spans="1:6" ht="19.5" customHeight="1">
      <c r="A276" s="102" t="s">
        <v>87</v>
      </c>
      <c r="B276" s="102" t="s">
        <v>84</v>
      </c>
      <c r="C276" s="102" t="s">
        <v>90</v>
      </c>
      <c r="D276" s="111" t="s">
        <v>148</v>
      </c>
      <c r="E276" s="111" t="s">
        <v>619</v>
      </c>
      <c r="F276" s="112">
        <v>48</v>
      </c>
    </row>
    <row r="277" spans="1:6" ht="19.5" customHeight="1">
      <c r="A277" s="102" t="s">
        <v>87</v>
      </c>
      <c r="B277" s="102" t="s">
        <v>84</v>
      </c>
      <c r="C277" s="102" t="s">
        <v>90</v>
      </c>
      <c r="D277" s="111" t="s">
        <v>148</v>
      </c>
      <c r="E277" s="111" t="s">
        <v>620</v>
      </c>
      <c r="F277" s="112">
        <v>54.19</v>
      </c>
    </row>
    <row r="278" spans="1:6" ht="19.5" customHeight="1">
      <c r="A278" s="102" t="s">
        <v>87</v>
      </c>
      <c r="B278" s="102" t="s">
        <v>84</v>
      </c>
      <c r="C278" s="102" t="s">
        <v>90</v>
      </c>
      <c r="D278" s="111" t="s">
        <v>148</v>
      </c>
      <c r="E278" s="111" t="s">
        <v>621</v>
      </c>
      <c r="F278" s="112">
        <v>27.2</v>
      </c>
    </row>
    <row r="279" spans="1:6" ht="19.5" customHeight="1">
      <c r="A279" s="102" t="s">
        <v>87</v>
      </c>
      <c r="B279" s="102" t="s">
        <v>84</v>
      </c>
      <c r="C279" s="102" t="s">
        <v>90</v>
      </c>
      <c r="D279" s="111" t="s">
        <v>148</v>
      </c>
      <c r="E279" s="111" t="s">
        <v>622</v>
      </c>
      <c r="F279" s="112">
        <v>24</v>
      </c>
    </row>
    <row r="280" spans="1:6" ht="19.5" customHeight="1">
      <c r="A280" s="102" t="s">
        <v>87</v>
      </c>
      <c r="B280" s="102" t="s">
        <v>84</v>
      </c>
      <c r="C280" s="102" t="s">
        <v>90</v>
      </c>
      <c r="D280" s="111" t="s">
        <v>148</v>
      </c>
      <c r="E280" s="111" t="s">
        <v>623</v>
      </c>
      <c r="F280" s="112">
        <v>23.17</v>
      </c>
    </row>
    <row r="281" spans="1:6" ht="19.5" customHeight="1">
      <c r="A281" s="102" t="s">
        <v>87</v>
      </c>
      <c r="B281" s="102" t="s">
        <v>84</v>
      </c>
      <c r="C281" s="102" t="s">
        <v>90</v>
      </c>
      <c r="D281" s="111" t="s">
        <v>148</v>
      </c>
      <c r="E281" s="111" t="s">
        <v>624</v>
      </c>
      <c r="F281" s="112">
        <v>16.12</v>
      </c>
    </row>
    <row r="282" spans="1:6" ht="19.5" customHeight="1">
      <c r="A282" s="102" t="s">
        <v>87</v>
      </c>
      <c r="B282" s="102" t="s">
        <v>84</v>
      </c>
      <c r="C282" s="102" t="s">
        <v>90</v>
      </c>
      <c r="D282" s="111" t="s">
        <v>148</v>
      </c>
      <c r="E282" s="111" t="s">
        <v>625</v>
      </c>
      <c r="F282" s="112">
        <v>6</v>
      </c>
    </row>
    <row r="283" spans="1:6" ht="19.5" customHeight="1">
      <c r="A283" s="102" t="s">
        <v>87</v>
      </c>
      <c r="B283" s="102" t="s">
        <v>84</v>
      </c>
      <c r="C283" s="102" t="s">
        <v>90</v>
      </c>
      <c r="D283" s="111" t="s">
        <v>148</v>
      </c>
      <c r="E283" s="111" t="s">
        <v>626</v>
      </c>
      <c r="F283" s="112">
        <v>10</v>
      </c>
    </row>
    <row r="284" spans="1:6" ht="19.5" customHeight="1">
      <c r="A284" s="102" t="s">
        <v>87</v>
      </c>
      <c r="B284" s="102" t="s">
        <v>84</v>
      </c>
      <c r="C284" s="102" t="s">
        <v>90</v>
      </c>
      <c r="D284" s="111" t="s">
        <v>148</v>
      </c>
      <c r="E284" s="111" t="s">
        <v>627</v>
      </c>
      <c r="F284" s="112">
        <v>15</v>
      </c>
    </row>
    <row r="285" spans="1:6" ht="19.5" customHeight="1">
      <c r="A285" s="102" t="s">
        <v>87</v>
      </c>
      <c r="B285" s="102" t="s">
        <v>84</v>
      </c>
      <c r="C285" s="102" t="s">
        <v>90</v>
      </c>
      <c r="D285" s="111" t="s">
        <v>148</v>
      </c>
      <c r="E285" s="111" t="s">
        <v>628</v>
      </c>
      <c r="F285" s="112">
        <v>10</v>
      </c>
    </row>
    <row r="286" spans="1:6" ht="19.5" customHeight="1">
      <c r="A286" s="102" t="s">
        <v>87</v>
      </c>
      <c r="B286" s="102" t="s">
        <v>84</v>
      </c>
      <c r="C286" s="102" t="s">
        <v>90</v>
      </c>
      <c r="D286" s="111" t="s">
        <v>148</v>
      </c>
      <c r="E286" s="111" t="s">
        <v>629</v>
      </c>
      <c r="F286" s="112">
        <v>19.7</v>
      </c>
    </row>
    <row r="287" spans="1:6" ht="19.5" customHeight="1">
      <c r="A287" s="102" t="s">
        <v>87</v>
      </c>
      <c r="B287" s="102" t="s">
        <v>84</v>
      </c>
      <c r="C287" s="102" t="s">
        <v>90</v>
      </c>
      <c r="D287" s="111" t="s">
        <v>148</v>
      </c>
      <c r="E287" s="111" t="s">
        <v>630</v>
      </c>
      <c r="F287" s="112">
        <v>19.8</v>
      </c>
    </row>
    <row r="288" spans="1:6" ht="19.5" customHeight="1">
      <c r="A288" s="102" t="s">
        <v>87</v>
      </c>
      <c r="B288" s="102" t="s">
        <v>84</v>
      </c>
      <c r="C288" s="102" t="s">
        <v>90</v>
      </c>
      <c r="D288" s="111" t="s">
        <v>148</v>
      </c>
      <c r="E288" s="111" t="s">
        <v>631</v>
      </c>
      <c r="F288" s="112">
        <v>6</v>
      </c>
    </row>
    <row r="289" spans="1:6" ht="19.5" customHeight="1">
      <c r="A289" s="102" t="s">
        <v>36</v>
      </c>
      <c r="B289" s="102" t="s">
        <v>36</v>
      </c>
      <c r="C289" s="102" t="s">
        <v>36</v>
      </c>
      <c r="D289" s="111" t="s">
        <v>36</v>
      </c>
      <c r="E289" s="111" t="s">
        <v>150</v>
      </c>
      <c r="F289" s="112">
        <v>803</v>
      </c>
    </row>
    <row r="290" spans="1:6" ht="19.5" customHeight="1">
      <c r="A290" s="102" t="s">
        <v>36</v>
      </c>
      <c r="B290" s="102" t="s">
        <v>36</v>
      </c>
      <c r="C290" s="102" t="s">
        <v>36</v>
      </c>
      <c r="D290" s="111" t="s">
        <v>36</v>
      </c>
      <c r="E290" s="111" t="s">
        <v>91</v>
      </c>
      <c r="F290" s="112">
        <v>732</v>
      </c>
    </row>
    <row r="291" spans="1:6" ht="19.5" customHeight="1">
      <c r="A291" s="102" t="s">
        <v>87</v>
      </c>
      <c r="B291" s="102" t="s">
        <v>84</v>
      </c>
      <c r="C291" s="102" t="s">
        <v>90</v>
      </c>
      <c r="D291" s="111" t="s">
        <v>151</v>
      </c>
      <c r="E291" s="111" t="s">
        <v>632</v>
      </c>
      <c r="F291" s="112">
        <v>20</v>
      </c>
    </row>
    <row r="292" spans="1:6" ht="19.5" customHeight="1">
      <c r="A292" s="102" t="s">
        <v>87</v>
      </c>
      <c r="B292" s="102" t="s">
        <v>84</v>
      </c>
      <c r="C292" s="102" t="s">
        <v>90</v>
      </c>
      <c r="D292" s="111" t="s">
        <v>151</v>
      </c>
      <c r="E292" s="111" t="s">
        <v>633</v>
      </c>
      <c r="F292" s="112">
        <v>45</v>
      </c>
    </row>
    <row r="293" spans="1:6" ht="19.5" customHeight="1">
      <c r="A293" s="102" t="s">
        <v>87</v>
      </c>
      <c r="B293" s="102" t="s">
        <v>84</v>
      </c>
      <c r="C293" s="102" t="s">
        <v>90</v>
      </c>
      <c r="D293" s="111" t="s">
        <v>151</v>
      </c>
      <c r="E293" s="111" t="s">
        <v>634</v>
      </c>
      <c r="F293" s="112">
        <v>22</v>
      </c>
    </row>
    <row r="294" spans="1:6" ht="19.5" customHeight="1">
      <c r="A294" s="102" t="s">
        <v>87</v>
      </c>
      <c r="B294" s="102" t="s">
        <v>84</v>
      </c>
      <c r="C294" s="102" t="s">
        <v>90</v>
      </c>
      <c r="D294" s="111" t="s">
        <v>151</v>
      </c>
      <c r="E294" s="111" t="s">
        <v>635</v>
      </c>
      <c r="F294" s="112">
        <v>36.5</v>
      </c>
    </row>
    <row r="295" spans="1:6" ht="19.5" customHeight="1">
      <c r="A295" s="102" t="s">
        <v>87</v>
      </c>
      <c r="B295" s="102" t="s">
        <v>84</v>
      </c>
      <c r="C295" s="102" t="s">
        <v>90</v>
      </c>
      <c r="D295" s="111" t="s">
        <v>151</v>
      </c>
      <c r="E295" s="111" t="s">
        <v>636</v>
      </c>
      <c r="F295" s="112">
        <v>10</v>
      </c>
    </row>
    <row r="296" spans="1:6" ht="19.5" customHeight="1">
      <c r="A296" s="102" t="s">
        <v>87</v>
      </c>
      <c r="B296" s="102" t="s">
        <v>84</v>
      </c>
      <c r="C296" s="102" t="s">
        <v>90</v>
      </c>
      <c r="D296" s="111" t="s">
        <v>151</v>
      </c>
      <c r="E296" s="111" t="s">
        <v>637</v>
      </c>
      <c r="F296" s="112">
        <v>35</v>
      </c>
    </row>
    <row r="297" spans="1:6" ht="19.5" customHeight="1">
      <c r="A297" s="102" t="s">
        <v>87</v>
      </c>
      <c r="B297" s="102" t="s">
        <v>84</v>
      </c>
      <c r="C297" s="102" t="s">
        <v>90</v>
      </c>
      <c r="D297" s="111" t="s">
        <v>151</v>
      </c>
      <c r="E297" s="111" t="s">
        <v>638</v>
      </c>
      <c r="F297" s="112">
        <v>30</v>
      </c>
    </row>
    <row r="298" spans="1:6" ht="19.5" customHeight="1">
      <c r="A298" s="102" t="s">
        <v>87</v>
      </c>
      <c r="B298" s="102" t="s">
        <v>84</v>
      </c>
      <c r="C298" s="102" t="s">
        <v>90</v>
      </c>
      <c r="D298" s="111" t="s">
        <v>151</v>
      </c>
      <c r="E298" s="111" t="s">
        <v>639</v>
      </c>
      <c r="F298" s="112">
        <v>111.35</v>
      </c>
    </row>
    <row r="299" spans="1:6" ht="19.5" customHeight="1">
      <c r="A299" s="102" t="s">
        <v>87</v>
      </c>
      <c r="B299" s="102" t="s">
        <v>84</v>
      </c>
      <c r="C299" s="102" t="s">
        <v>90</v>
      </c>
      <c r="D299" s="111" t="s">
        <v>151</v>
      </c>
      <c r="E299" s="111" t="s">
        <v>640</v>
      </c>
      <c r="F299" s="112">
        <v>65</v>
      </c>
    </row>
    <row r="300" spans="1:6" ht="19.5" customHeight="1">
      <c r="A300" s="102" t="s">
        <v>87</v>
      </c>
      <c r="B300" s="102" t="s">
        <v>84</v>
      </c>
      <c r="C300" s="102" t="s">
        <v>90</v>
      </c>
      <c r="D300" s="111" t="s">
        <v>151</v>
      </c>
      <c r="E300" s="111" t="s">
        <v>641</v>
      </c>
      <c r="F300" s="112">
        <v>60.65</v>
      </c>
    </row>
    <row r="301" spans="1:6" ht="19.5" customHeight="1">
      <c r="A301" s="102" t="s">
        <v>87</v>
      </c>
      <c r="B301" s="102" t="s">
        <v>84</v>
      </c>
      <c r="C301" s="102" t="s">
        <v>90</v>
      </c>
      <c r="D301" s="111" t="s">
        <v>151</v>
      </c>
      <c r="E301" s="111" t="s">
        <v>642</v>
      </c>
      <c r="F301" s="112">
        <v>99.5</v>
      </c>
    </row>
    <row r="302" spans="1:6" ht="19.5" customHeight="1">
      <c r="A302" s="102" t="s">
        <v>87</v>
      </c>
      <c r="B302" s="102" t="s">
        <v>84</v>
      </c>
      <c r="C302" s="102" t="s">
        <v>90</v>
      </c>
      <c r="D302" s="111" t="s">
        <v>151</v>
      </c>
      <c r="E302" s="111" t="s">
        <v>643</v>
      </c>
      <c r="F302" s="112">
        <v>50</v>
      </c>
    </row>
    <row r="303" spans="1:6" ht="19.5" customHeight="1">
      <c r="A303" s="102" t="s">
        <v>87</v>
      </c>
      <c r="B303" s="102" t="s">
        <v>84</v>
      </c>
      <c r="C303" s="102" t="s">
        <v>90</v>
      </c>
      <c r="D303" s="111" t="s">
        <v>151</v>
      </c>
      <c r="E303" s="111" t="s">
        <v>644</v>
      </c>
      <c r="F303" s="112">
        <v>30</v>
      </c>
    </row>
    <row r="304" spans="1:6" ht="19.5" customHeight="1">
      <c r="A304" s="102" t="s">
        <v>87</v>
      </c>
      <c r="B304" s="102" t="s">
        <v>84</v>
      </c>
      <c r="C304" s="102" t="s">
        <v>90</v>
      </c>
      <c r="D304" s="111" t="s">
        <v>151</v>
      </c>
      <c r="E304" s="111" t="s">
        <v>645</v>
      </c>
      <c r="F304" s="112">
        <v>56</v>
      </c>
    </row>
    <row r="305" spans="1:6" ht="19.5" customHeight="1">
      <c r="A305" s="102" t="s">
        <v>87</v>
      </c>
      <c r="B305" s="102" t="s">
        <v>84</v>
      </c>
      <c r="C305" s="102" t="s">
        <v>90</v>
      </c>
      <c r="D305" s="111" t="s">
        <v>151</v>
      </c>
      <c r="E305" s="111" t="s">
        <v>455</v>
      </c>
      <c r="F305" s="112">
        <v>15</v>
      </c>
    </row>
    <row r="306" spans="1:6" ht="19.5" customHeight="1">
      <c r="A306" s="102" t="s">
        <v>87</v>
      </c>
      <c r="B306" s="102" t="s">
        <v>84</v>
      </c>
      <c r="C306" s="102" t="s">
        <v>90</v>
      </c>
      <c r="D306" s="111" t="s">
        <v>151</v>
      </c>
      <c r="E306" s="111" t="s">
        <v>646</v>
      </c>
      <c r="F306" s="112">
        <v>46</v>
      </c>
    </row>
    <row r="307" spans="1:6" ht="19.5" customHeight="1">
      <c r="A307" s="102" t="s">
        <v>36</v>
      </c>
      <c r="B307" s="102" t="s">
        <v>36</v>
      </c>
      <c r="C307" s="102" t="s">
        <v>36</v>
      </c>
      <c r="D307" s="111" t="s">
        <v>36</v>
      </c>
      <c r="E307" s="111" t="s">
        <v>117</v>
      </c>
      <c r="F307" s="112">
        <v>30</v>
      </c>
    </row>
    <row r="308" spans="1:6" ht="19.5" customHeight="1">
      <c r="A308" s="102" t="s">
        <v>87</v>
      </c>
      <c r="B308" s="102" t="s">
        <v>116</v>
      </c>
      <c r="C308" s="102" t="s">
        <v>90</v>
      </c>
      <c r="D308" s="111" t="s">
        <v>151</v>
      </c>
      <c r="E308" s="111" t="s">
        <v>647</v>
      </c>
      <c r="F308" s="112">
        <v>30</v>
      </c>
    </row>
    <row r="309" spans="1:6" ht="19.5" customHeight="1">
      <c r="A309" s="102" t="s">
        <v>36</v>
      </c>
      <c r="B309" s="102" t="s">
        <v>36</v>
      </c>
      <c r="C309" s="102" t="s">
        <v>36</v>
      </c>
      <c r="D309" s="111" t="s">
        <v>36</v>
      </c>
      <c r="E309" s="111" t="s">
        <v>96</v>
      </c>
      <c r="F309" s="112">
        <v>41</v>
      </c>
    </row>
    <row r="310" spans="1:6" ht="19.5" customHeight="1">
      <c r="A310" s="102" t="s">
        <v>87</v>
      </c>
      <c r="B310" s="102" t="s">
        <v>92</v>
      </c>
      <c r="C310" s="102" t="s">
        <v>92</v>
      </c>
      <c r="D310" s="111" t="s">
        <v>151</v>
      </c>
      <c r="E310" s="111" t="s">
        <v>648</v>
      </c>
      <c r="F310" s="112">
        <v>25</v>
      </c>
    </row>
    <row r="311" spans="1:6" ht="19.5" customHeight="1">
      <c r="A311" s="102" t="s">
        <v>87</v>
      </c>
      <c r="B311" s="102" t="s">
        <v>92</v>
      </c>
      <c r="C311" s="102" t="s">
        <v>92</v>
      </c>
      <c r="D311" s="111" t="s">
        <v>151</v>
      </c>
      <c r="E311" s="111" t="s">
        <v>649</v>
      </c>
      <c r="F311" s="112">
        <v>8</v>
      </c>
    </row>
    <row r="312" spans="1:6" ht="19.5" customHeight="1">
      <c r="A312" s="102" t="s">
        <v>87</v>
      </c>
      <c r="B312" s="102" t="s">
        <v>92</v>
      </c>
      <c r="C312" s="102" t="s">
        <v>92</v>
      </c>
      <c r="D312" s="111" t="s">
        <v>151</v>
      </c>
      <c r="E312" s="111" t="s">
        <v>650</v>
      </c>
      <c r="F312" s="112">
        <v>8</v>
      </c>
    </row>
    <row r="313" spans="1:6" ht="19.5" customHeight="1">
      <c r="A313" s="102" t="s">
        <v>36</v>
      </c>
      <c r="B313" s="102" t="s">
        <v>36</v>
      </c>
      <c r="C313" s="102" t="s">
        <v>36</v>
      </c>
      <c r="D313" s="111" t="s">
        <v>36</v>
      </c>
      <c r="E313" s="111" t="s">
        <v>152</v>
      </c>
      <c r="F313" s="112">
        <v>2157.48</v>
      </c>
    </row>
    <row r="314" spans="1:6" ht="19.5" customHeight="1">
      <c r="A314" s="102" t="s">
        <v>36</v>
      </c>
      <c r="B314" s="102" t="s">
        <v>36</v>
      </c>
      <c r="C314" s="102" t="s">
        <v>36</v>
      </c>
      <c r="D314" s="111" t="s">
        <v>36</v>
      </c>
      <c r="E314" s="111" t="s">
        <v>91</v>
      </c>
      <c r="F314" s="112">
        <v>236.48</v>
      </c>
    </row>
    <row r="315" spans="1:6" ht="19.5" customHeight="1">
      <c r="A315" s="102" t="s">
        <v>87</v>
      </c>
      <c r="B315" s="102" t="s">
        <v>84</v>
      </c>
      <c r="C315" s="102" t="s">
        <v>90</v>
      </c>
      <c r="D315" s="111" t="s">
        <v>153</v>
      </c>
      <c r="E315" s="111" t="s">
        <v>651</v>
      </c>
      <c r="F315" s="112">
        <v>97.5</v>
      </c>
    </row>
    <row r="316" spans="1:6" ht="19.5" customHeight="1">
      <c r="A316" s="102" t="s">
        <v>87</v>
      </c>
      <c r="B316" s="102" t="s">
        <v>84</v>
      </c>
      <c r="C316" s="102" t="s">
        <v>90</v>
      </c>
      <c r="D316" s="111" t="s">
        <v>153</v>
      </c>
      <c r="E316" s="111" t="s">
        <v>652</v>
      </c>
      <c r="F316" s="112">
        <v>24.48</v>
      </c>
    </row>
    <row r="317" spans="1:6" ht="19.5" customHeight="1">
      <c r="A317" s="102" t="s">
        <v>87</v>
      </c>
      <c r="B317" s="102" t="s">
        <v>84</v>
      </c>
      <c r="C317" s="102" t="s">
        <v>90</v>
      </c>
      <c r="D317" s="111" t="s">
        <v>153</v>
      </c>
      <c r="E317" s="111" t="s">
        <v>653</v>
      </c>
      <c r="F317" s="112">
        <v>18</v>
      </c>
    </row>
    <row r="318" spans="1:6" ht="19.5" customHeight="1">
      <c r="A318" s="102" t="s">
        <v>87</v>
      </c>
      <c r="B318" s="102" t="s">
        <v>84</v>
      </c>
      <c r="C318" s="102" t="s">
        <v>90</v>
      </c>
      <c r="D318" s="111" t="s">
        <v>153</v>
      </c>
      <c r="E318" s="111" t="s">
        <v>654</v>
      </c>
      <c r="F318" s="112">
        <v>33.5</v>
      </c>
    </row>
    <row r="319" spans="1:6" ht="19.5" customHeight="1">
      <c r="A319" s="102" t="s">
        <v>87</v>
      </c>
      <c r="B319" s="102" t="s">
        <v>84</v>
      </c>
      <c r="C319" s="102" t="s">
        <v>90</v>
      </c>
      <c r="D319" s="111" t="s">
        <v>153</v>
      </c>
      <c r="E319" s="111" t="s">
        <v>655</v>
      </c>
      <c r="F319" s="112">
        <v>63</v>
      </c>
    </row>
    <row r="320" spans="1:6" ht="19.5" customHeight="1">
      <c r="A320" s="102" t="s">
        <v>36</v>
      </c>
      <c r="B320" s="102" t="s">
        <v>36</v>
      </c>
      <c r="C320" s="102" t="s">
        <v>36</v>
      </c>
      <c r="D320" s="111" t="s">
        <v>36</v>
      </c>
      <c r="E320" s="111" t="s">
        <v>108</v>
      </c>
      <c r="F320" s="112">
        <v>1921</v>
      </c>
    </row>
    <row r="321" spans="1:6" ht="19.5" customHeight="1">
      <c r="A321" s="102" t="s">
        <v>106</v>
      </c>
      <c r="B321" s="102" t="s">
        <v>88</v>
      </c>
      <c r="C321" s="102" t="s">
        <v>92</v>
      </c>
      <c r="D321" s="111" t="s">
        <v>153</v>
      </c>
      <c r="E321" s="111" t="s">
        <v>656</v>
      </c>
      <c r="F321" s="112">
        <v>1921</v>
      </c>
    </row>
    <row r="322" spans="1:6" ht="19.5" customHeight="1">
      <c r="A322" s="102" t="s">
        <v>36</v>
      </c>
      <c r="B322" s="102" t="s">
        <v>36</v>
      </c>
      <c r="C322" s="102" t="s">
        <v>36</v>
      </c>
      <c r="D322" s="111" t="s">
        <v>36</v>
      </c>
      <c r="E322" s="111" t="s">
        <v>154</v>
      </c>
      <c r="F322" s="112">
        <v>1489.11</v>
      </c>
    </row>
    <row r="323" spans="1:6" ht="19.5" customHeight="1">
      <c r="A323" s="102" t="s">
        <v>36</v>
      </c>
      <c r="B323" s="102" t="s">
        <v>36</v>
      </c>
      <c r="C323" s="102" t="s">
        <v>36</v>
      </c>
      <c r="D323" s="111" t="s">
        <v>36</v>
      </c>
      <c r="E323" s="111" t="s">
        <v>155</v>
      </c>
      <c r="F323" s="112">
        <v>817.11</v>
      </c>
    </row>
    <row r="324" spans="1:6" ht="19.5" customHeight="1">
      <c r="A324" s="102" t="s">
        <v>36</v>
      </c>
      <c r="B324" s="102" t="s">
        <v>36</v>
      </c>
      <c r="C324" s="102" t="s">
        <v>36</v>
      </c>
      <c r="D324" s="111" t="s">
        <v>36</v>
      </c>
      <c r="E324" s="111" t="s">
        <v>91</v>
      </c>
      <c r="F324" s="112">
        <v>797</v>
      </c>
    </row>
    <row r="325" spans="1:6" ht="19.5" customHeight="1">
      <c r="A325" s="102" t="s">
        <v>87</v>
      </c>
      <c r="B325" s="102" t="s">
        <v>84</v>
      </c>
      <c r="C325" s="102" t="s">
        <v>90</v>
      </c>
      <c r="D325" s="111" t="s">
        <v>156</v>
      </c>
      <c r="E325" s="111" t="s">
        <v>657</v>
      </c>
      <c r="F325" s="112">
        <v>20</v>
      </c>
    </row>
    <row r="326" spans="1:6" ht="19.5" customHeight="1">
      <c r="A326" s="102" t="s">
        <v>87</v>
      </c>
      <c r="B326" s="102" t="s">
        <v>84</v>
      </c>
      <c r="C326" s="102" t="s">
        <v>90</v>
      </c>
      <c r="D326" s="111" t="s">
        <v>156</v>
      </c>
      <c r="E326" s="111" t="s">
        <v>658</v>
      </c>
      <c r="F326" s="112">
        <v>20</v>
      </c>
    </row>
    <row r="327" spans="1:6" ht="19.5" customHeight="1">
      <c r="A327" s="102" t="s">
        <v>87</v>
      </c>
      <c r="B327" s="102" t="s">
        <v>84</v>
      </c>
      <c r="C327" s="102" t="s">
        <v>90</v>
      </c>
      <c r="D327" s="111" t="s">
        <v>156</v>
      </c>
      <c r="E327" s="111" t="s">
        <v>659</v>
      </c>
      <c r="F327" s="112">
        <v>35</v>
      </c>
    </row>
    <row r="328" spans="1:6" ht="19.5" customHeight="1">
      <c r="A328" s="102" t="s">
        <v>87</v>
      </c>
      <c r="B328" s="102" t="s">
        <v>84</v>
      </c>
      <c r="C328" s="102" t="s">
        <v>90</v>
      </c>
      <c r="D328" s="111" t="s">
        <v>156</v>
      </c>
      <c r="E328" s="111" t="s">
        <v>660</v>
      </c>
      <c r="F328" s="112">
        <v>90</v>
      </c>
    </row>
    <row r="329" spans="1:6" ht="19.5" customHeight="1">
      <c r="A329" s="102" t="s">
        <v>87</v>
      </c>
      <c r="B329" s="102" t="s">
        <v>84</v>
      </c>
      <c r="C329" s="102" t="s">
        <v>90</v>
      </c>
      <c r="D329" s="111" t="s">
        <v>156</v>
      </c>
      <c r="E329" s="111" t="s">
        <v>661</v>
      </c>
      <c r="F329" s="112">
        <v>98</v>
      </c>
    </row>
    <row r="330" spans="1:6" ht="19.5" customHeight="1">
      <c r="A330" s="102" t="s">
        <v>87</v>
      </c>
      <c r="B330" s="102" t="s">
        <v>84</v>
      </c>
      <c r="C330" s="102" t="s">
        <v>90</v>
      </c>
      <c r="D330" s="111" t="s">
        <v>156</v>
      </c>
      <c r="E330" s="111" t="s">
        <v>486</v>
      </c>
      <c r="F330" s="112">
        <v>24.6</v>
      </c>
    </row>
    <row r="331" spans="1:6" ht="19.5" customHeight="1">
      <c r="A331" s="102" t="s">
        <v>87</v>
      </c>
      <c r="B331" s="102" t="s">
        <v>84</v>
      </c>
      <c r="C331" s="102" t="s">
        <v>90</v>
      </c>
      <c r="D331" s="111" t="s">
        <v>156</v>
      </c>
      <c r="E331" s="111" t="s">
        <v>662</v>
      </c>
      <c r="F331" s="112">
        <v>28</v>
      </c>
    </row>
    <row r="332" spans="1:6" ht="19.5" customHeight="1">
      <c r="A332" s="102" t="s">
        <v>87</v>
      </c>
      <c r="B332" s="102" t="s">
        <v>84</v>
      </c>
      <c r="C332" s="102" t="s">
        <v>90</v>
      </c>
      <c r="D332" s="111" t="s">
        <v>156</v>
      </c>
      <c r="E332" s="111" t="s">
        <v>663</v>
      </c>
      <c r="F332" s="112">
        <v>8</v>
      </c>
    </row>
    <row r="333" spans="1:6" ht="19.5" customHeight="1">
      <c r="A333" s="102" t="s">
        <v>87</v>
      </c>
      <c r="B333" s="102" t="s">
        <v>84</v>
      </c>
      <c r="C333" s="102" t="s">
        <v>90</v>
      </c>
      <c r="D333" s="111" t="s">
        <v>156</v>
      </c>
      <c r="E333" s="111" t="s">
        <v>664</v>
      </c>
      <c r="F333" s="112">
        <v>11.4</v>
      </c>
    </row>
    <row r="334" spans="1:6" ht="19.5" customHeight="1">
      <c r="A334" s="102" t="s">
        <v>87</v>
      </c>
      <c r="B334" s="102" t="s">
        <v>84</v>
      </c>
      <c r="C334" s="102" t="s">
        <v>90</v>
      </c>
      <c r="D334" s="111" t="s">
        <v>156</v>
      </c>
      <c r="E334" s="111" t="s">
        <v>665</v>
      </c>
      <c r="F334" s="112">
        <v>150</v>
      </c>
    </row>
    <row r="335" spans="1:6" ht="19.5" customHeight="1">
      <c r="A335" s="102" t="s">
        <v>87</v>
      </c>
      <c r="B335" s="102" t="s">
        <v>84</v>
      </c>
      <c r="C335" s="102" t="s">
        <v>90</v>
      </c>
      <c r="D335" s="111" t="s">
        <v>156</v>
      </c>
      <c r="E335" s="111" t="s">
        <v>666</v>
      </c>
      <c r="F335" s="112">
        <v>139</v>
      </c>
    </row>
    <row r="336" spans="1:6" ht="19.5" customHeight="1">
      <c r="A336" s="102" t="s">
        <v>87</v>
      </c>
      <c r="B336" s="102" t="s">
        <v>84</v>
      </c>
      <c r="C336" s="102" t="s">
        <v>90</v>
      </c>
      <c r="D336" s="111" t="s">
        <v>156</v>
      </c>
      <c r="E336" s="111" t="s">
        <v>667</v>
      </c>
      <c r="F336" s="112">
        <v>90</v>
      </c>
    </row>
    <row r="337" spans="1:6" ht="19.5" customHeight="1">
      <c r="A337" s="102" t="s">
        <v>87</v>
      </c>
      <c r="B337" s="102" t="s">
        <v>84</v>
      </c>
      <c r="C337" s="102" t="s">
        <v>90</v>
      </c>
      <c r="D337" s="111" t="s">
        <v>156</v>
      </c>
      <c r="E337" s="111" t="s">
        <v>455</v>
      </c>
      <c r="F337" s="112">
        <v>15</v>
      </c>
    </row>
    <row r="338" spans="1:6" ht="19.5" customHeight="1">
      <c r="A338" s="102" t="s">
        <v>87</v>
      </c>
      <c r="B338" s="102" t="s">
        <v>84</v>
      </c>
      <c r="C338" s="102" t="s">
        <v>90</v>
      </c>
      <c r="D338" s="111" t="s">
        <v>156</v>
      </c>
      <c r="E338" s="111" t="s">
        <v>668</v>
      </c>
      <c r="F338" s="112">
        <v>68</v>
      </c>
    </row>
    <row r="339" spans="1:6" ht="19.5" customHeight="1">
      <c r="A339" s="102" t="s">
        <v>36</v>
      </c>
      <c r="B339" s="102" t="s">
        <v>36</v>
      </c>
      <c r="C339" s="102" t="s">
        <v>36</v>
      </c>
      <c r="D339" s="111" t="s">
        <v>36</v>
      </c>
      <c r="E339" s="111" t="s">
        <v>124</v>
      </c>
      <c r="F339" s="112">
        <v>0.11</v>
      </c>
    </row>
    <row r="340" spans="1:6" ht="19.5" customHeight="1">
      <c r="A340" s="102" t="s">
        <v>87</v>
      </c>
      <c r="B340" s="102" t="s">
        <v>94</v>
      </c>
      <c r="C340" s="102" t="s">
        <v>94</v>
      </c>
      <c r="D340" s="111" t="s">
        <v>156</v>
      </c>
      <c r="E340" s="111" t="s">
        <v>669</v>
      </c>
      <c r="F340" s="112">
        <v>0.11</v>
      </c>
    </row>
    <row r="341" spans="1:6" ht="19.5" customHeight="1">
      <c r="A341" s="102" t="s">
        <v>36</v>
      </c>
      <c r="B341" s="102" t="s">
        <v>36</v>
      </c>
      <c r="C341" s="102" t="s">
        <v>36</v>
      </c>
      <c r="D341" s="111" t="s">
        <v>36</v>
      </c>
      <c r="E341" s="111" t="s">
        <v>96</v>
      </c>
      <c r="F341" s="112">
        <v>20</v>
      </c>
    </row>
    <row r="342" spans="1:6" ht="19.5" customHeight="1">
      <c r="A342" s="102" t="s">
        <v>87</v>
      </c>
      <c r="B342" s="102" t="s">
        <v>92</v>
      </c>
      <c r="C342" s="102" t="s">
        <v>92</v>
      </c>
      <c r="D342" s="111" t="s">
        <v>156</v>
      </c>
      <c r="E342" s="111" t="s">
        <v>669</v>
      </c>
      <c r="F342" s="112">
        <v>20</v>
      </c>
    </row>
    <row r="343" spans="1:6" ht="19.5" customHeight="1">
      <c r="A343" s="102" t="s">
        <v>36</v>
      </c>
      <c r="B343" s="102" t="s">
        <v>36</v>
      </c>
      <c r="C343" s="102" t="s">
        <v>36</v>
      </c>
      <c r="D343" s="111" t="s">
        <v>36</v>
      </c>
      <c r="E343" s="111" t="s">
        <v>157</v>
      </c>
      <c r="F343" s="112">
        <v>672</v>
      </c>
    </row>
    <row r="344" spans="1:6" ht="19.5" customHeight="1">
      <c r="A344" s="102" t="s">
        <v>36</v>
      </c>
      <c r="B344" s="102" t="s">
        <v>36</v>
      </c>
      <c r="C344" s="102" t="s">
        <v>36</v>
      </c>
      <c r="D344" s="111" t="s">
        <v>36</v>
      </c>
      <c r="E344" s="111" t="s">
        <v>91</v>
      </c>
      <c r="F344" s="112">
        <v>594</v>
      </c>
    </row>
    <row r="345" spans="1:6" ht="19.5" customHeight="1">
      <c r="A345" s="102" t="s">
        <v>87</v>
      </c>
      <c r="B345" s="102" t="s">
        <v>84</v>
      </c>
      <c r="C345" s="102" t="s">
        <v>90</v>
      </c>
      <c r="D345" s="111" t="s">
        <v>158</v>
      </c>
      <c r="E345" s="111" t="s">
        <v>670</v>
      </c>
      <c r="F345" s="112">
        <v>34</v>
      </c>
    </row>
    <row r="346" spans="1:6" ht="19.5" customHeight="1">
      <c r="A346" s="102" t="s">
        <v>87</v>
      </c>
      <c r="B346" s="102" t="s">
        <v>84</v>
      </c>
      <c r="C346" s="102" t="s">
        <v>90</v>
      </c>
      <c r="D346" s="111" t="s">
        <v>158</v>
      </c>
      <c r="E346" s="111" t="s">
        <v>671</v>
      </c>
      <c r="F346" s="112">
        <v>185</v>
      </c>
    </row>
    <row r="347" spans="1:6" ht="19.5" customHeight="1">
      <c r="A347" s="102" t="s">
        <v>87</v>
      </c>
      <c r="B347" s="102" t="s">
        <v>84</v>
      </c>
      <c r="C347" s="102" t="s">
        <v>90</v>
      </c>
      <c r="D347" s="111" t="s">
        <v>158</v>
      </c>
      <c r="E347" s="111" t="s">
        <v>672</v>
      </c>
      <c r="F347" s="112">
        <v>70</v>
      </c>
    </row>
    <row r="348" spans="1:6" ht="19.5" customHeight="1">
      <c r="A348" s="102" t="s">
        <v>87</v>
      </c>
      <c r="B348" s="102" t="s">
        <v>84</v>
      </c>
      <c r="C348" s="102" t="s">
        <v>90</v>
      </c>
      <c r="D348" s="111" t="s">
        <v>158</v>
      </c>
      <c r="E348" s="111" t="s">
        <v>673</v>
      </c>
      <c r="F348" s="112">
        <v>55</v>
      </c>
    </row>
    <row r="349" spans="1:6" ht="19.5" customHeight="1">
      <c r="A349" s="102" t="s">
        <v>87</v>
      </c>
      <c r="B349" s="102" t="s">
        <v>84</v>
      </c>
      <c r="C349" s="102" t="s">
        <v>90</v>
      </c>
      <c r="D349" s="111" t="s">
        <v>158</v>
      </c>
      <c r="E349" s="111" t="s">
        <v>674</v>
      </c>
      <c r="F349" s="112">
        <v>20</v>
      </c>
    </row>
    <row r="350" spans="1:6" ht="19.5" customHeight="1">
      <c r="A350" s="102" t="s">
        <v>87</v>
      </c>
      <c r="B350" s="102" t="s">
        <v>84</v>
      </c>
      <c r="C350" s="102" t="s">
        <v>90</v>
      </c>
      <c r="D350" s="111" t="s">
        <v>158</v>
      </c>
      <c r="E350" s="111" t="s">
        <v>675</v>
      </c>
      <c r="F350" s="112">
        <v>86</v>
      </c>
    </row>
    <row r="351" spans="1:6" ht="19.5" customHeight="1">
      <c r="A351" s="102" t="s">
        <v>87</v>
      </c>
      <c r="B351" s="102" t="s">
        <v>84</v>
      </c>
      <c r="C351" s="102" t="s">
        <v>90</v>
      </c>
      <c r="D351" s="111" t="s">
        <v>158</v>
      </c>
      <c r="E351" s="111" t="s">
        <v>486</v>
      </c>
      <c r="F351" s="112">
        <v>45</v>
      </c>
    </row>
    <row r="352" spans="1:6" ht="19.5" customHeight="1">
      <c r="A352" s="102" t="s">
        <v>87</v>
      </c>
      <c r="B352" s="102" t="s">
        <v>84</v>
      </c>
      <c r="C352" s="102" t="s">
        <v>90</v>
      </c>
      <c r="D352" s="111" t="s">
        <v>158</v>
      </c>
      <c r="E352" s="111" t="s">
        <v>676</v>
      </c>
      <c r="F352" s="112">
        <v>84</v>
      </c>
    </row>
    <row r="353" spans="1:6" ht="19.5" customHeight="1">
      <c r="A353" s="102" t="s">
        <v>87</v>
      </c>
      <c r="B353" s="102" t="s">
        <v>84</v>
      </c>
      <c r="C353" s="102" t="s">
        <v>90</v>
      </c>
      <c r="D353" s="111" t="s">
        <v>158</v>
      </c>
      <c r="E353" s="111" t="s">
        <v>455</v>
      </c>
      <c r="F353" s="112">
        <v>15</v>
      </c>
    </row>
    <row r="354" spans="1:6" ht="19.5" customHeight="1">
      <c r="A354" s="102" t="s">
        <v>36</v>
      </c>
      <c r="B354" s="102" t="s">
        <v>36</v>
      </c>
      <c r="C354" s="102" t="s">
        <v>36</v>
      </c>
      <c r="D354" s="111" t="s">
        <v>36</v>
      </c>
      <c r="E354" s="111" t="s">
        <v>124</v>
      </c>
      <c r="F354" s="112">
        <v>30</v>
      </c>
    </row>
    <row r="355" spans="1:6" ht="19.5" customHeight="1">
      <c r="A355" s="102" t="s">
        <v>87</v>
      </c>
      <c r="B355" s="102" t="s">
        <v>94</v>
      </c>
      <c r="C355" s="102" t="s">
        <v>94</v>
      </c>
      <c r="D355" s="111" t="s">
        <v>158</v>
      </c>
      <c r="E355" s="111" t="s">
        <v>677</v>
      </c>
      <c r="F355" s="112">
        <v>30</v>
      </c>
    </row>
    <row r="356" spans="1:6" ht="19.5" customHeight="1">
      <c r="A356" s="102" t="s">
        <v>36</v>
      </c>
      <c r="B356" s="102" t="s">
        <v>36</v>
      </c>
      <c r="C356" s="102" t="s">
        <v>36</v>
      </c>
      <c r="D356" s="111" t="s">
        <v>36</v>
      </c>
      <c r="E356" s="111" t="s">
        <v>108</v>
      </c>
      <c r="F356" s="112">
        <v>48</v>
      </c>
    </row>
    <row r="357" spans="1:6" ht="19.5" customHeight="1">
      <c r="A357" s="102" t="s">
        <v>106</v>
      </c>
      <c r="B357" s="102" t="s">
        <v>88</v>
      </c>
      <c r="C357" s="102" t="s">
        <v>92</v>
      </c>
      <c r="D357" s="111" t="s">
        <v>158</v>
      </c>
      <c r="E357" s="111" t="s">
        <v>678</v>
      </c>
      <c r="F357" s="112">
        <v>48</v>
      </c>
    </row>
    <row r="358" spans="1:6" ht="19.5" customHeight="1">
      <c r="A358" s="102" t="s">
        <v>36</v>
      </c>
      <c r="B358" s="102" t="s">
        <v>36</v>
      </c>
      <c r="C358" s="102" t="s">
        <v>36</v>
      </c>
      <c r="D358" s="111" t="s">
        <v>36</v>
      </c>
      <c r="E358" s="111" t="s">
        <v>160</v>
      </c>
      <c r="F358" s="112">
        <v>182.28</v>
      </c>
    </row>
    <row r="359" spans="1:6" ht="19.5" customHeight="1">
      <c r="A359" s="102" t="s">
        <v>36</v>
      </c>
      <c r="B359" s="102" t="s">
        <v>36</v>
      </c>
      <c r="C359" s="102" t="s">
        <v>36</v>
      </c>
      <c r="D359" s="111" t="s">
        <v>36</v>
      </c>
      <c r="E359" s="111" t="s">
        <v>161</v>
      </c>
      <c r="F359" s="112">
        <v>182.28</v>
      </c>
    </row>
    <row r="360" spans="1:6" ht="19.5" customHeight="1">
      <c r="A360" s="102" t="s">
        <v>36</v>
      </c>
      <c r="B360" s="102" t="s">
        <v>36</v>
      </c>
      <c r="C360" s="102" t="s">
        <v>36</v>
      </c>
      <c r="D360" s="111" t="s">
        <v>36</v>
      </c>
      <c r="E360" s="111" t="s">
        <v>91</v>
      </c>
      <c r="F360" s="112">
        <v>182.28</v>
      </c>
    </row>
    <row r="361" spans="1:6" ht="19.5" customHeight="1">
      <c r="A361" s="102" t="s">
        <v>87</v>
      </c>
      <c r="B361" s="102" t="s">
        <v>84</v>
      </c>
      <c r="C361" s="102" t="s">
        <v>90</v>
      </c>
      <c r="D361" s="111" t="s">
        <v>162</v>
      </c>
      <c r="E361" s="111" t="s">
        <v>679</v>
      </c>
      <c r="F361" s="112">
        <v>18</v>
      </c>
    </row>
    <row r="362" spans="1:6" ht="19.5" customHeight="1">
      <c r="A362" s="102" t="s">
        <v>87</v>
      </c>
      <c r="B362" s="102" t="s">
        <v>84</v>
      </c>
      <c r="C362" s="102" t="s">
        <v>90</v>
      </c>
      <c r="D362" s="111" t="s">
        <v>162</v>
      </c>
      <c r="E362" s="111" t="s">
        <v>680</v>
      </c>
      <c r="F362" s="112">
        <v>40</v>
      </c>
    </row>
    <row r="363" spans="1:6" ht="19.5" customHeight="1">
      <c r="A363" s="102" t="s">
        <v>87</v>
      </c>
      <c r="B363" s="102" t="s">
        <v>84</v>
      </c>
      <c r="C363" s="102" t="s">
        <v>90</v>
      </c>
      <c r="D363" s="111" t="s">
        <v>162</v>
      </c>
      <c r="E363" s="111" t="s">
        <v>681</v>
      </c>
      <c r="F363" s="112">
        <v>79.28</v>
      </c>
    </row>
    <row r="364" spans="1:6" ht="19.5" customHeight="1">
      <c r="A364" s="102" t="s">
        <v>87</v>
      </c>
      <c r="B364" s="102" t="s">
        <v>84</v>
      </c>
      <c r="C364" s="102" t="s">
        <v>90</v>
      </c>
      <c r="D364" s="111" t="s">
        <v>162</v>
      </c>
      <c r="E364" s="111" t="s">
        <v>682</v>
      </c>
      <c r="F364" s="112">
        <v>15</v>
      </c>
    </row>
    <row r="365" spans="1:6" ht="19.5" customHeight="1">
      <c r="A365" s="102" t="s">
        <v>87</v>
      </c>
      <c r="B365" s="102" t="s">
        <v>84</v>
      </c>
      <c r="C365" s="102" t="s">
        <v>90</v>
      </c>
      <c r="D365" s="111" t="s">
        <v>162</v>
      </c>
      <c r="E365" s="111" t="s">
        <v>683</v>
      </c>
      <c r="F365" s="112">
        <v>30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A1" sqref="A1"/>
    </sheetView>
  </sheetViews>
  <sheetFormatPr defaultColWidth="9.33203125" defaultRowHeight="11.25"/>
  <cols>
    <col min="1" max="1" width="11.5" style="0" customWidth="1"/>
    <col min="2" max="2" width="49.5" style="0" customWidth="1"/>
    <col min="3" max="8" width="18" style="0" customWidth="1"/>
  </cols>
  <sheetData>
    <row r="1" spans="1:8" ht="19.5" customHeight="1">
      <c r="A1" s="87"/>
      <c r="B1" s="87"/>
      <c r="C1" s="87"/>
      <c r="D1" s="87"/>
      <c r="E1" s="88"/>
      <c r="F1" s="87"/>
      <c r="G1" s="87"/>
      <c r="H1" s="67" t="s">
        <v>684</v>
      </c>
    </row>
    <row r="2" spans="1:8" ht="25.5" customHeight="1">
      <c r="A2" s="63" t="s">
        <v>685</v>
      </c>
      <c r="B2" s="63"/>
      <c r="C2" s="63"/>
      <c r="D2" s="63"/>
      <c r="E2" s="63"/>
      <c r="F2" s="63"/>
      <c r="G2" s="63"/>
      <c r="H2" s="63"/>
    </row>
    <row r="3" spans="1:8" ht="19.5" customHeight="1">
      <c r="A3" s="89" t="s">
        <v>2</v>
      </c>
      <c r="B3" s="90"/>
      <c r="C3" s="90"/>
      <c r="D3" s="90"/>
      <c r="E3" s="90"/>
      <c r="F3" s="90"/>
      <c r="G3" s="90"/>
      <c r="H3" s="67" t="s">
        <v>3</v>
      </c>
    </row>
    <row r="4" spans="1:8" ht="19.5" customHeight="1">
      <c r="A4" s="91" t="s">
        <v>686</v>
      </c>
      <c r="B4" s="91" t="s">
        <v>687</v>
      </c>
      <c r="C4" s="72" t="s">
        <v>688</v>
      </c>
      <c r="D4" s="72"/>
      <c r="E4" s="82"/>
      <c r="F4" s="82"/>
      <c r="G4" s="82"/>
      <c r="H4" s="72"/>
    </row>
    <row r="5" spans="1:8" ht="19.5" customHeight="1">
      <c r="A5" s="91"/>
      <c r="B5" s="91"/>
      <c r="C5" s="92" t="s">
        <v>57</v>
      </c>
      <c r="D5" s="74" t="s">
        <v>273</v>
      </c>
      <c r="E5" s="105" t="s">
        <v>689</v>
      </c>
      <c r="F5" s="106"/>
      <c r="G5" s="107"/>
      <c r="H5" s="96" t="s">
        <v>278</v>
      </c>
    </row>
    <row r="6" spans="1:8" ht="33.75" customHeight="1">
      <c r="A6" s="80"/>
      <c r="B6" s="80"/>
      <c r="C6" s="97"/>
      <c r="D6" s="81"/>
      <c r="E6" s="98" t="s">
        <v>72</v>
      </c>
      <c r="F6" s="99" t="s">
        <v>690</v>
      </c>
      <c r="G6" s="100" t="s">
        <v>691</v>
      </c>
      <c r="H6" s="101"/>
    </row>
    <row r="7" spans="1:8" ht="19.5" customHeight="1">
      <c r="A7" s="83" t="s">
        <v>36</v>
      </c>
      <c r="B7" s="102" t="s">
        <v>57</v>
      </c>
      <c r="C7" s="85">
        <f aca="true" t="shared" si="0" ref="C7:C18">SUM(D7,F7:H7)</f>
        <v>129.44</v>
      </c>
      <c r="D7" s="103">
        <v>0</v>
      </c>
      <c r="E7" s="103">
        <f aca="true" t="shared" si="1" ref="E7:E18">SUM(F7:G7)</f>
        <v>124.44</v>
      </c>
      <c r="F7" s="103">
        <v>50</v>
      </c>
      <c r="G7" s="84">
        <v>74.44</v>
      </c>
      <c r="H7" s="104">
        <v>5</v>
      </c>
    </row>
    <row r="8" spans="1:8" ht="19.5" customHeight="1">
      <c r="A8" s="83" t="s">
        <v>36</v>
      </c>
      <c r="B8" s="102" t="s">
        <v>80</v>
      </c>
      <c r="C8" s="85">
        <f t="shared" si="0"/>
        <v>79.44</v>
      </c>
      <c r="D8" s="103">
        <v>0</v>
      </c>
      <c r="E8" s="103">
        <f t="shared" si="1"/>
        <v>75.44</v>
      </c>
      <c r="F8" s="103">
        <v>25</v>
      </c>
      <c r="G8" s="84">
        <v>50.44</v>
      </c>
      <c r="H8" s="104">
        <v>4</v>
      </c>
    </row>
    <row r="9" spans="1:8" ht="19.5" customHeight="1">
      <c r="A9" s="83" t="s">
        <v>85</v>
      </c>
      <c r="B9" s="102" t="s">
        <v>81</v>
      </c>
      <c r="C9" s="85">
        <f t="shared" si="0"/>
        <v>34.269999999999996</v>
      </c>
      <c r="D9" s="103">
        <v>0</v>
      </c>
      <c r="E9" s="103">
        <f t="shared" si="1"/>
        <v>31.27</v>
      </c>
      <c r="F9" s="103">
        <v>0</v>
      </c>
      <c r="G9" s="84">
        <v>31.27</v>
      </c>
      <c r="H9" s="104">
        <v>3</v>
      </c>
    </row>
    <row r="10" spans="1:8" ht="19.5" customHeight="1">
      <c r="A10" s="83" t="s">
        <v>136</v>
      </c>
      <c r="B10" s="102" t="s">
        <v>135</v>
      </c>
      <c r="C10" s="85">
        <f t="shared" si="0"/>
        <v>2.5</v>
      </c>
      <c r="D10" s="103">
        <v>0</v>
      </c>
      <c r="E10" s="103">
        <f t="shared" si="1"/>
        <v>1.5</v>
      </c>
      <c r="F10" s="103">
        <v>0</v>
      </c>
      <c r="G10" s="84">
        <v>1.5</v>
      </c>
      <c r="H10" s="104">
        <v>1</v>
      </c>
    </row>
    <row r="11" spans="1:8" ht="19.5" customHeight="1">
      <c r="A11" s="83" t="s">
        <v>138</v>
      </c>
      <c r="B11" s="102" t="s">
        <v>137</v>
      </c>
      <c r="C11" s="85">
        <f t="shared" si="0"/>
        <v>14.7</v>
      </c>
      <c r="D11" s="103">
        <v>0</v>
      </c>
      <c r="E11" s="103">
        <f t="shared" si="1"/>
        <v>14.7</v>
      </c>
      <c r="F11" s="103">
        <v>0</v>
      </c>
      <c r="G11" s="84">
        <v>14.7</v>
      </c>
      <c r="H11" s="104">
        <v>0</v>
      </c>
    </row>
    <row r="12" spans="1:8" ht="19.5" customHeight="1">
      <c r="A12" s="83" t="s">
        <v>140</v>
      </c>
      <c r="B12" s="102" t="s">
        <v>139</v>
      </c>
      <c r="C12" s="85">
        <f t="shared" si="0"/>
        <v>27</v>
      </c>
      <c r="D12" s="103">
        <v>0</v>
      </c>
      <c r="E12" s="103">
        <f t="shared" si="1"/>
        <v>27</v>
      </c>
      <c r="F12" s="103">
        <v>25</v>
      </c>
      <c r="G12" s="84">
        <v>2</v>
      </c>
      <c r="H12" s="104">
        <v>0</v>
      </c>
    </row>
    <row r="13" spans="1:8" ht="19.5" customHeight="1">
      <c r="A13" s="83" t="s">
        <v>144</v>
      </c>
      <c r="B13" s="102" t="s">
        <v>143</v>
      </c>
      <c r="C13" s="85">
        <f t="shared" si="0"/>
        <v>0.97</v>
      </c>
      <c r="D13" s="103">
        <v>0</v>
      </c>
      <c r="E13" s="103">
        <f t="shared" si="1"/>
        <v>0.97</v>
      </c>
      <c r="F13" s="103">
        <v>0</v>
      </c>
      <c r="G13" s="84">
        <v>0.97</v>
      </c>
      <c r="H13" s="104">
        <v>0</v>
      </c>
    </row>
    <row r="14" spans="1:8" ht="19.5" customHeight="1">
      <c r="A14" s="83" t="s">
        <v>36</v>
      </c>
      <c r="B14" s="102" t="s">
        <v>154</v>
      </c>
      <c r="C14" s="85">
        <f t="shared" si="0"/>
        <v>25</v>
      </c>
      <c r="D14" s="103">
        <v>0</v>
      </c>
      <c r="E14" s="103">
        <f t="shared" si="1"/>
        <v>24</v>
      </c>
      <c r="F14" s="103">
        <v>0</v>
      </c>
      <c r="G14" s="84">
        <v>24</v>
      </c>
      <c r="H14" s="104">
        <v>1</v>
      </c>
    </row>
    <row r="15" spans="1:8" ht="19.5" customHeight="1">
      <c r="A15" s="83" t="s">
        <v>156</v>
      </c>
      <c r="B15" s="102" t="s">
        <v>155</v>
      </c>
      <c r="C15" s="85">
        <f t="shared" si="0"/>
        <v>15</v>
      </c>
      <c r="D15" s="103">
        <v>0</v>
      </c>
      <c r="E15" s="103">
        <f t="shared" si="1"/>
        <v>14</v>
      </c>
      <c r="F15" s="103">
        <v>0</v>
      </c>
      <c r="G15" s="84">
        <v>14</v>
      </c>
      <c r="H15" s="104">
        <v>1</v>
      </c>
    </row>
    <row r="16" spans="1:8" ht="19.5" customHeight="1">
      <c r="A16" s="83" t="s">
        <v>158</v>
      </c>
      <c r="B16" s="102" t="s">
        <v>157</v>
      </c>
      <c r="C16" s="85">
        <f t="shared" si="0"/>
        <v>10</v>
      </c>
      <c r="D16" s="103">
        <v>0</v>
      </c>
      <c r="E16" s="103">
        <f t="shared" si="1"/>
        <v>10</v>
      </c>
      <c r="F16" s="103">
        <v>0</v>
      </c>
      <c r="G16" s="84">
        <v>10</v>
      </c>
      <c r="H16" s="104">
        <v>0</v>
      </c>
    </row>
    <row r="17" spans="1:8" ht="19.5" customHeight="1">
      <c r="A17" s="83" t="s">
        <v>36</v>
      </c>
      <c r="B17" s="102" t="s">
        <v>160</v>
      </c>
      <c r="C17" s="85">
        <f t="shared" si="0"/>
        <v>25</v>
      </c>
      <c r="D17" s="103">
        <v>0</v>
      </c>
      <c r="E17" s="103">
        <f t="shared" si="1"/>
        <v>25</v>
      </c>
      <c r="F17" s="103">
        <v>25</v>
      </c>
      <c r="G17" s="84">
        <v>0</v>
      </c>
      <c r="H17" s="104">
        <v>0</v>
      </c>
    </row>
    <row r="18" spans="1:8" ht="19.5" customHeight="1">
      <c r="A18" s="83" t="s">
        <v>162</v>
      </c>
      <c r="B18" s="102" t="s">
        <v>161</v>
      </c>
      <c r="C18" s="85">
        <f t="shared" si="0"/>
        <v>25</v>
      </c>
      <c r="D18" s="103">
        <v>0</v>
      </c>
      <c r="E18" s="103">
        <f t="shared" si="1"/>
        <v>25</v>
      </c>
      <c r="F18" s="103">
        <v>25</v>
      </c>
      <c r="G18" s="84">
        <v>0</v>
      </c>
      <c r="H18" s="104">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二夕夕</cp:lastModifiedBy>
  <dcterms:created xsi:type="dcterms:W3CDTF">2021-03-05T06:51:18Z</dcterms:created>
  <dcterms:modified xsi:type="dcterms:W3CDTF">2023-12-08T07:27:18Z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646581D91D78417ABE37EB1610A4A86C_12</vt:lpwstr>
  </property>
</Properties>
</file>